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3. Transparencia\Gestió\c. Gestio Econòmica i Adminstrativa\c.3. Contractació pública\2017\"/>
    </mc:Choice>
  </mc:AlternateContent>
  <bookViews>
    <workbookView xWindow="480" yWindow="120" windowWidth="18075" windowHeight="10680" activeTab="3"/>
  </bookViews>
  <sheets>
    <sheet name="CONTRACTACIO 1T17_regul" sheetId="6" r:id="rId1"/>
    <sheet name="CONTRACTACIO 2T17_regul" sheetId="5" r:id="rId2"/>
    <sheet name="CONTRACTACIO 3T17_regul" sheetId="4" r:id="rId3"/>
    <sheet name="CONTRACTACIO 4T17" sheetId="1" r:id="rId4"/>
  </sheets>
  <calcPr calcId="152511"/>
</workbook>
</file>

<file path=xl/calcChain.xml><?xml version="1.0" encoding="utf-8"?>
<calcChain xmlns="http://schemas.openxmlformats.org/spreadsheetml/2006/main">
  <c r="AA20" i="4" l="1"/>
  <c r="AA20" i="6"/>
  <c r="L20" i="6"/>
  <c r="J20" i="6"/>
  <c r="AA18" i="6"/>
  <c r="I18" i="6" s="1"/>
  <c r="Z18" i="6"/>
  <c r="G18" i="6" s="1"/>
  <c r="AA17" i="6"/>
  <c r="Z17" i="6"/>
  <c r="AA16" i="6"/>
  <c r="Z16" i="6"/>
  <c r="AA15" i="6"/>
  <c r="M15" i="6" s="1"/>
  <c r="Z15" i="6"/>
  <c r="C15" i="6" s="1"/>
  <c r="L20" i="5"/>
  <c r="J20" i="5"/>
  <c r="H20" i="5"/>
  <c r="F20" i="5"/>
  <c r="AA18" i="5"/>
  <c r="I18" i="5" s="1"/>
  <c r="Z18" i="5"/>
  <c r="G18" i="5" s="1"/>
  <c r="AA17" i="5"/>
  <c r="Z17" i="5"/>
  <c r="AA16" i="5"/>
  <c r="Z16" i="5"/>
  <c r="AA15" i="5"/>
  <c r="Z15" i="5"/>
  <c r="L20" i="4"/>
  <c r="J20" i="4"/>
  <c r="F20" i="4"/>
  <c r="Z18" i="4"/>
  <c r="G18" i="4" s="1"/>
  <c r="AA17" i="4"/>
  <c r="Z17" i="4"/>
  <c r="AA16" i="4"/>
  <c r="Z16" i="4"/>
  <c r="AA15" i="4"/>
  <c r="Z15" i="4"/>
  <c r="G15" i="4" s="1"/>
  <c r="I15" i="5" l="1"/>
  <c r="E15" i="6"/>
  <c r="F20" i="6"/>
  <c r="H20" i="6"/>
  <c r="V20" i="6"/>
  <c r="Z19" i="6"/>
  <c r="W19" i="6" s="1"/>
  <c r="X20" i="6"/>
  <c r="AA19" i="6"/>
  <c r="Y19" i="6" s="1"/>
  <c r="K15" i="6"/>
  <c r="G15" i="6"/>
  <c r="W15" i="6"/>
  <c r="I15" i="6"/>
  <c r="Y15" i="6"/>
  <c r="C15" i="5"/>
  <c r="G15" i="5"/>
  <c r="K15" i="5"/>
  <c r="E15" i="5"/>
  <c r="M15" i="5"/>
  <c r="AA19" i="5"/>
  <c r="X20" i="5"/>
  <c r="V20" i="5"/>
  <c r="Z19" i="5"/>
  <c r="Z20" i="5" s="1"/>
  <c r="C15" i="4"/>
  <c r="I15" i="4"/>
  <c r="V20" i="4"/>
  <c r="Z19" i="4"/>
  <c r="W19" i="4" s="1"/>
  <c r="AA19" i="4"/>
  <c r="Y19" i="4" s="1"/>
  <c r="X20" i="4"/>
  <c r="AA18" i="4"/>
  <c r="H20" i="4"/>
  <c r="E15" i="4"/>
  <c r="L20" i="1"/>
  <c r="J20" i="1"/>
  <c r="F20" i="1"/>
  <c r="W17" i="1"/>
  <c r="Y17" i="1"/>
  <c r="AA15" i="1"/>
  <c r="I15" i="1" s="1"/>
  <c r="Z18" i="1"/>
  <c r="G18" i="1" s="1"/>
  <c r="AA17" i="1"/>
  <c r="Z17" i="1"/>
  <c r="AA16" i="1"/>
  <c r="Z16" i="1"/>
  <c r="Z15" i="1"/>
  <c r="C19" i="6" l="1"/>
  <c r="G19" i="6"/>
  <c r="K19" i="6"/>
  <c r="I19" i="6"/>
  <c r="E19" i="6"/>
  <c r="M19" i="6"/>
  <c r="Z20" i="6"/>
  <c r="G20" i="6" s="1"/>
  <c r="K20" i="5"/>
  <c r="G20" i="5"/>
  <c r="W20" i="5"/>
  <c r="K19" i="5"/>
  <c r="C19" i="5"/>
  <c r="G19" i="5"/>
  <c r="M19" i="5"/>
  <c r="E19" i="5"/>
  <c r="I19" i="5"/>
  <c r="AA20" i="5"/>
  <c r="Y20" i="5" s="1"/>
  <c r="W19" i="5"/>
  <c r="Y19" i="5"/>
  <c r="Z20" i="4"/>
  <c r="K20" i="4" s="1"/>
  <c r="M20" i="4"/>
  <c r="I18" i="4"/>
  <c r="K19" i="4"/>
  <c r="C19" i="4"/>
  <c r="G19" i="4"/>
  <c r="M19" i="4"/>
  <c r="E19" i="4"/>
  <c r="I19" i="4"/>
  <c r="H20" i="1"/>
  <c r="V20" i="1"/>
  <c r="X20" i="1"/>
  <c r="E15" i="1"/>
  <c r="Y15" i="1"/>
  <c r="W15" i="1"/>
  <c r="G15" i="1"/>
  <c r="C15" i="1"/>
  <c r="Z19" i="1"/>
  <c r="G19" i="1" s="1"/>
  <c r="AA19" i="1"/>
  <c r="Y19" i="1" s="1"/>
  <c r="AA18" i="1"/>
  <c r="AA20" i="1" l="1"/>
  <c r="M20" i="1" s="1"/>
  <c r="M19" i="1"/>
  <c r="K20" i="6"/>
  <c r="W20" i="6"/>
  <c r="Y20" i="6"/>
  <c r="M20" i="6"/>
  <c r="I20" i="6"/>
  <c r="M20" i="5"/>
  <c r="I20" i="5"/>
  <c r="G20" i="4"/>
  <c r="W20" i="4"/>
  <c r="Y20" i="4"/>
  <c r="I20" i="4"/>
  <c r="I18" i="1"/>
  <c r="C19" i="1"/>
  <c r="W19" i="1"/>
  <c r="Z20" i="1"/>
  <c r="K19" i="1"/>
  <c r="E19" i="1"/>
  <c r="I19" i="1"/>
  <c r="Y20" i="1" l="1"/>
  <c r="I20" i="1"/>
  <c r="G20" i="1"/>
  <c r="K20" i="1"/>
  <c r="W20" i="1"/>
</calcChain>
</file>

<file path=xl/sharedStrings.xml><?xml version="1.0" encoding="utf-8"?>
<sst xmlns="http://schemas.openxmlformats.org/spreadsheetml/2006/main" count="180" uniqueCount="27">
  <si>
    <t>Derivats d'acords marc</t>
  </si>
  <si>
    <t>Negociats</t>
  </si>
  <si>
    <t>Oberts</t>
  </si>
  <si>
    <t>Restringits</t>
  </si>
  <si>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</si>
  <si>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</si>
  <si>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</si>
  <si>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</si>
  <si>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</si>
  <si>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</si>
  <si>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</si>
  <si>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</si>
  <si>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Import</t>
  </si>
  <si>
    <t>% total contractes</t>
  </si>
  <si>
    <t>% total import</t>
  </si>
  <si>
    <t>Gestió Serveis Públics/Concessions</t>
  </si>
  <si>
    <t xml:space="preserve">Menors </t>
  </si>
  <si>
    <t>* Tant sols informar dels "contractes públics / TRLCSP", no dels lloguers patromonials, IBIS, etc.</t>
  </si>
  <si>
    <t>Procediment d'adjudicació</t>
  </si>
  <si>
    <r>
      <t xml:space="preserve">QUART  TRIMESTRE:     </t>
    </r>
    <r>
      <rPr>
        <b/>
        <i/>
        <sz val="12"/>
        <color theme="1"/>
        <rFont val="Arial"/>
        <family val="2"/>
      </rPr>
      <t>1 d'octubre a 31 de desembre de 2017</t>
    </r>
  </si>
  <si>
    <t>RELACIÓ DE LA CONTRACTACIÓ TRIMESTRAL</t>
  </si>
  <si>
    <t>ENS:    CONSORCI DEL MUSEU D'ART CONTEMPORANI DE BARCELONA</t>
  </si>
  <si>
    <t>TOTAL</t>
  </si>
  <si>
    <t>Import (sense IVA)</t>
  </si>
  <si>
    <r>
      <t xml:space="preserve">TERCER TRIMESTRE:     </t>
    </r>
    <r>
      <rPr>
        <b/>
        <i/>
        <sz val="12"/>
        <color theme="1"/>
        <rFont val="Arial"/>
        <family val="2"/>
      </rPr>
      <t>1 de juliol a 30 de setembre de 2017</t>
    </r>
  </si>
  <si>
    <r>
      <t xml:space="preserve">SEGON TRIMESTRE:     </t>
    </r>
    <r>
      <rPr>
        <b/>
        <i/>
        <sz val="12"/>
        <color theme="1"/>
        <rFont val="Arial"/>
        <family val="2"/>
      </rPr>
      <t>1 d'ABRIL a 30 de JUNY de 2017</t>
    </r>
  </si>
  <si>
    <r>
      <t xml:space="preserve">PRIMER TRIMESTRE:     </t>
    </r>
    <r>
      <rPr>
        <b/>
        <i/>
        <u/>
        <sz val="12"/>
        <color theme="1"/>
        <rFont val="Arial"/>
        <family val="2"/>
      </rPr>
      <t>1 de gener a 31 de març de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</si>
</sst>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i/>
      <u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2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0" fontId="4" fillId="0" borderId="0" xfId="0" applyFont="1"/>
    <xf numFmtId="4" fontId="4" fillId="0" borderId="1" xfId="0" applyNumberFormat="1" applyFont="1" applyFill="1" applyBorder="1" applyAlignment="1">
      <alignment horizontal="right"/>
    </xf>
    <xf numFmtId="4" fontId="4" fillId="0" borderId="1" xfId="0" quotePrefix="1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0" fontId="4" fillId="2" borderId="2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1" xfId="0" quotePrefix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quotePrefix="1" applyFont="1" applyBorder="1" applyAlignment="1">
      <alignment horizontal="center" vertical="justify"/>
    </xf>
    <xf numFmtId="0" fontId="0" fillId="2" borderId="0" xfId="0" applyFont="1" applyFill="1"/>
    <xf numFmtId="0" fontId="1" fillId="2" borderId="0" xfId="0" applyFont="1" applyFill="1" applyAlignment="1"/>
    <xf numFmtId="0" fontId="5" fillId="2" borderId="0" xfId="0" applyFont="1" applyFill="1" applyBorder="1" applyAlignment="1">
      <alignment vertic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4" xfId="0" quotePrefix="1" applyNumberFormat="1" applyFont="1" applyBorder="1" applyAlignment="1">
      <alignment horizontal="center" vertical="center"/>
    </xf>
    <xf numFmtId="0" fontId="3" fillId="0" borderId="8" xfId="0" quotePrefix="1" applyFont="1" applyBorder="1" applyAlignment="1">
      <alignment horizontal="center" vertical="justify"/>
    </xf>
    <xf numFmtId="4" fontId="4" fillId="0" borderId="8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3" fontId="4" fillId="0" borderId="4" xfId="0" quotePrefix="1" applyNumberFormat="1" applyFont="1" applyBorder="1" applyAlignment="1">
      <alignment horizontal="right"/>
    </xf>
    <xf numFmtId="0" fontId="3" fillId="2" borderId="5" xfId="0" applyFont="1" applyFill="1" applyBorder="1" applyAlignment="1">
      <alignment vertical="center"/>
    </xf>
    <xf numFmtId="3" fontId="3" fillId="0" borderId="7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vertical="center"/>
    </xf>
    <xf numFmtId="0" fontId="2" fillId="2" borderId="0" xfId="0" applyFont="1" applyFill="1" applyAlignment="1"/>
    <xf numFmtId="0" fontId="3" fillId="0" borderId="1" xfId="0" applyFont="1" applyBorder="1" applyAlignment="1">
      <alignment horizontal="center" vertical="center" wrapText="1"/>
    </xf>
    <xf numFmtId="9" fontId="4" fillId="0" borderId="8" xfId="0" applyNumberFormat="1" applyFont="1" applyBorder="1" applyAlignment="1">
      <alignment horizontal="right"/>
    </xf>
    <xf numFmtId="9" fontId="4" fillId="0" borderId="1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4" fontId="4" fillId="0" borderId="0" xfId="0" applyNumberFormat="1" applyFont="1"/>
    <xf numFmtId="9" fontId="3" fillId="0" borderId="7" xfId="0" applyNumberFormat="1" applyFont="1" applyBorder="1" applyAlignment="1">
      <alignment horizontal="right" vertical="center"/>
    </xf>
    <xf numFmtId="9" fontId="3" fillId="0" borderId="10" xfId="0" applyNumberFormat="1" applyFont="1" applyBorder="1" applyAlignment="1">
      <alignment horizontal="right" vertical="center"/>
    </xf>
    <xf numFmtId="0" fontId="1" fillId="2" borderId="0" xfId="0" applyFont="1" applyFill="1" applyAlignment="1">
      <alignment vertical="top"/>
    </xf>
    <xf numFmtId="4" fontId="0" fillId="0" borderId="0" xfId="0" applyNumberFormat="1" applyAlignment="1">
      <alignment vertic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1557337</xdr:colOff>
      <xdr:row>2</xdr:row>
      <xdr:rowOff>142875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509713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1557337</xdr:colOff>
      <xdr:row>2</xdr:row>
      <xdr:rowOff>142875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509713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1557337</xdr:colOff>
      <xdr:row>2</xdr:row>
      <xdr:rowOff>142875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509713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1557337</xdr:colOff>
      <xdr:row>2</xdr:row>
      <xdr:rowOff>142875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514475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"/>
  <sheetViews>
    <sheetView topLeftCell="H1" zoomScaleNormal="100" workbookViewId="0">
      <selection activeCell="AA21" sqref="AA21"/>
    </sheetView>
  </sheetViews>
  <sheetFormatPr baseColWidth="10" defaultColWidth="9.140625" defaultRowHeight="15" x14ac:dyDescent="0.25"/>
  <cols>
    <col min="1" max="1" width="24.7109375" customWidth="1"/>
    <col min="2" max="2" width="9.7109375" style="18" customWidth="1"/>
    <col min="3" max="3" width="12.7109375" customWidth="1"/>
    <col min="4" max="4" width="18.140625" customWidth="1"/>
    <col min="5" max="5" width="10.85546875" customWidth="1"/>
    <col min="6" max="6" width="9.85546875" style="18" customWidth="1"/>
    <col min="7" max="7" width="12.140625" customWidth="1"/>
    <col min="8" max="8" width="17.7109375" customWidth="1"/>
    <col min="9" max="9" width="9.7109375" customWidth="1"/>
    <col min="10" max="10" width="9.7109375" style="18" customWidth="1"/>
    <col min="11" max="11" width="11.42578125" customWidth="1"/>
    <col min="12" max="12" width="17.7109375" customWidth="1"/>
    <col min="13" max="15" width="9.7109375" customWidth="1"/>
    <col min="16" max="16" width="17.7109375" customWidth="1"/>
    <col min="17" max="17" width="9.7109375" customWidth="1"/>
    <col min="18" max="18" width="9.140625" customWidth="1"/>
    <col min="19" max="19" width="12.42578125" customWidth="1"/>
    <col min="20" max="20" width="17.7109375" customWidth="1"/>
    <col min="21" max="22" width="9.7109375" customWidth="1"/>
    <col min="23" max="23" width="12.5703125" customWidth="1"/>
    <col min="24" max="24" width="17.7109375" customWidth="1"/>
    <col min="25" max="26" width="9.7109375" customWidth="1"/>
    <col min="27" max="27" width="13" bestFit="1" customWidth="1"/>
    <col min="28" max="28" width="17.7109375" customWidth="1"/>
    <col min="29" max="29" width="9.7109375" customWidth="1"/>
  </cols>
  <sheetData>
    <row r="1" spans="1:27" x14ac:dyDescent="0.25">
      <c r="A1" s="1"/>
      <c r="B1" s="15"/>
      <c r="C1" s="1"/>
      <c r="D1" s="1"/>
      <c r="E1" s="1"/>
      <c r="F1" s="15"/>
      <c r="G1" s="1"/>
      <c r="H1" s="1"/>
      <c r="I1" s="1"/>
    </row>
    <row r="2" spans="1:27" x14ac:dyDescent="0.25">
      <c r="A2" s="1"/>
      <c r="B2" s="15"/>
      <c r="C2" s="1"/>
      <c r="D2" s="1"/>
      <c r="E2" s="1"/>
      <c r="F2" s="15"/>
      <c r="G2" s="1"/>
      <c r="H2" s="1"/>
      <c r="I2" s="1"/>
    </row>
    <row r="3" spans="1:27" x14ac:dyDescent="0.25">
      <c r="A3" s="1"/>
      <c r="B3" s="15"/>
      <c r="C3" s="1"/>
      <c r="D3" s="1"/>
      <c r="E3" s="1"/>
      <c r="F3" s="15"/>
      <c r="G3" s="1"/>
      <c r="H3" s="1"/>
      <c r="I3" s="1"/>
    </row>
    <row r="4" spans="1:27" x14ac:dyDescent="0.25">
      <c r="A4" s="1"/>
      <c r="B4" s="15"/>
      <c r="C4" s="1"/>
      <c r="D4" s="1"/>
      <c r="E4" s="1"/>
      <c r="F4" s="15"/>
      <c r="G4" s="1"/>
      <c r="H4" s="1"/>
      <c r="I4" s="1"/>
    </row>
    <row r="5" spans="1:27" x14ac:dyDescent="0.25">
      <c r="A5" s="1"/>
      <c r="B5" s="15"/>
      <c r="C5" s="1"/>
      <c r="D5" s="1"/>
      <c r="E5" s="1"/>
      <c r="F5" s="15"/>
      <c r="G5" s="1"/>
      <c r="H5" s="1"/>
      <c r="I5" s="1"/>
    </row>
    <row r="6" spans="1:27" ht="30.75" customHeight="1" x14ac:dyDescent="0.25">
      <c r="A6" s="39" t="s">
        <v>20</v>
      </c>
      <c r="B6" s="15"/>
      <c r="C6" s="1"/>
      <c r="D6" s="1"/>
      <c r="E6" s="1"/>
      <c r="F6" s="15"/>
      <c r="G6" s="1"/>
      <c r="H6" s="1"/>
      <c r="I6" s="1"/>
    </row>
    <row r="7" spans="1:27" ht="6.75" customHeight="1" x14ac:dyDescent="0.25">
      <c r="A7" s="2"/>
      <c r="B7" s="15"/>
      <c r="C7" s="1"/>
      <c r="D7" s="1"/>
      <c r="E7" s="1"/>
      <c r="F7" s="15"/>
      <c r="G7" s="1"/>
      <c r="H7" s="1"/>
      <c r="I7" s="1"/>
    </row>
    <row r="8" spans="1:27" ht="24.75" customHeight="1" x14ac:dyDescent="0.25">
      <c r="A8" s="49" t="s">
        <v>26</v>
      </c>
      <c r="B8" s="37"/>
      <c r="C8" s="38"/>
      <c r="D8" s="38"/>
      <c r="E8" s="20"/>
      <c r="F8" s="15"/>
      <c r="G8" s="1"/>
      <c r="H8" s="1"/>
      <c r="I8" s="1"/>
    </row>
    <row r="9" spans="1:27" ht="34.5" customHeight="1" x14ac:dyDescent="0.25">
      <c r="A9" s="40" t="s">
        <v>21</v>
      </c>
      <c r="B9" s="40"/>
      <c r="C9" s="40"/>
      <c r="D9" s="40"/>
      <c r="E9" s="1"/>
      <c r="F9" s="15"/>
      <c r="G9" s="1"/>
      <c r="H9" s="1"/>
      <c r="I9" s="1"/>
    </row>
    <row r="10" spans="1:27" ht="13.5" customHeight="1" x14ac:dyDescent="0.25">
      <c r="A10" s="21"/>
      <c r="B10" s="14"/>
      <c r="C10" s="1"/>
      <c r="D10" s="1"/>
      <c r="E10" s="1"/>
      <c r="F10" s="15"/>
      <c r="G10" s="1"/>
      <c r="H10" s="1"/>
      <c r="I10" s="1"/>
    </row>
    <row r="11" spans="1:27" ht="16.5" customHeight="1" x14ac:dyDescent="0.25">
      <c r="A11" s="1"/>
      <c r="B11" s="15"/>
      <c r="C11" s="1"/>
      <c r="D11" s="1"/>
      <c r="E11" s="1"/>
      <c r="F11" s="15"/>
      <c r="G11" s="1"/>
      <c r="H11" s="1"/>
      <c r="I11" s="1"/>
    </row>
    <row r="12" spans="1:27" ht="39" customHeight="1" x14ac:dyDescent="0.25">
      <c r="A12" s="3"/>
      <c r="B12" s="53" t="s">
        <v>10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5"/>
    </row>
    <row r="13" spans="1:27" ht="30" customHeight="1" x14ac:dyDescent="0.25">
      <c r="A13" s="56" t="s">
        <v>18</v>
      </c>
      <c r="B13" s="58" t="s">
        <v>7</v>
      </c>
      <c r="C13" s="59"/>
      <c r="D13" s="59"/>
      <c r="E13" s="60"/>
      <c r="F13" s="59" t="s">
        <v>5</v>
      </c>
      <c r="G13" s="59"/>
      <c r="H13" s="59"/>
      <c r="I13" s="60"/>
      <c r="J13" s="59" t="s">
        <v>6</v>
      </c>
      <c r="K13" s="59"/>
      <c r="L13" s="59"/>
      <c r="M13" s="60"/>
      <c r="N13" s="59" t="s">
        <v>15</v>
      </c>
      <c r="O13" s="59"/>
      <c r="P13" s="59"/>
      <c r="Q13" s="60"/>
      <c r="R13" s="59" t="s">
        <v>8</v>
      </c>
      <c r="S13" s="59"/>
      <c r="T13" s="59"/>
      <c r="U13" s="60"/>
      <c r="V13" s="59" t="s">
        <v>9</v>
      </c>
      <c r="W13" s="59"/>
      <c r="X13" s="59"/>
      <c r="Y13" s="60"/>
      <c r="Z13" s="51" t="s">
        <v>22</v>
      </c>
      <c r="AA13" s="52"/>
    </row>
    <row r="14" spans="1:27" ht="30" customHeight="1" x14ac:dyDescent="0.25">
      <c r="A14" s="57"/>
      <c r="B14" s="13" t="s">
        <v>11</v>
      </c>
      <c r="C14" s="19" t="s">
        <v>13</v>
      </c>
      <c r="D14" s="13" t="s">
        <v>12</v>
      </c>
      <c r="E14" s="25" t="s">
        <v>14</v>
      </c>
      <c r="F14" s="11" t="s">
        <v>11</v>
      </c>
      <c r="G14" s="19" t="s">
        <v>13</v>
      </c>
      <c r="H14" s="13" t="s">
        <v>12</v>
      </c>
      <c r="I14" s="25" t="s">
        <v>14</v>
      </c>
      <c r="J14" s="11" t="s">
        <v>11</v>
      </c>
      <c r="K14" s="19" t="s">
        <v>13</v>
      </c>
      <c r="L14" s="13" t="s">
        <v>12</v>
      </c>
      <c r="M14" s="25" t="s">
        <v>14</v>
      </c>
      <c r="N14" s="11" t="s">
        <v>11</v>
      </c>
      <c r="O14" s="19" t="s">
        <v>13</v>
      </c>
      <c r="P14" s="13" t="s">
        <v>12</v>
      </c>
      <c r="Q14" s="25" t="s">
        <v>14</v>
      </c>
      <c r="R14" s="11" t="s">
        <v>11</v>
      </c>
      <c r="S14" s="19" t="s">
        <v>13</v>
      </c>
      <c r="T14" s="13" t="s">
        <v>12</v>
      </c>
      <c r="U14" s="25" t="s">
        <v>14</v>
      </c>
      <c r="V14" s="11" t="s">
        <v>11</v>
      </c>
      <c r="W14" s="19" t="s">
        <v>13</v>
      </c>
      <c r="X14" s="13" t="s">
        <v>12</v>
      </c>
      <c r="Y14" s="25" t="s">
        <v>14</v>
      </c>
      <c r="Z14" s="11" t="s">
        <v>11</v>
      </c>
      <c r="AA14" s="41" t="s">
        <v>23</v>
      </c>
    </row>
    <row r="15" spans="1:27" s="6" customFormat="1" ht="35.1" customHeight="1" x14ac:dyDescent="0.2">
      <c r="A15" s="10" t="s">
        <v>2</v>
      </c>
      <c r="B15" s="45">
        <v>0</v>
      </c>
      <c r="C15" s="43">
        <f>+B15/$Z$15</f>
        <v>0</v>
      </c>
      <c r="D15" s="7">
        <v>0</v>
      </c>
      <c r="E15" s="42">
        <f>+D15/$AA$15</f>
        <v>0</v>
      </c>
      <c r="F15" s="44">
        <v>9</v>
      </c>
      <c r="G15" s="43">
        <f>+F15/$Z$15</f>
        <v>0.6428571428571429</v>
      </c>
      <c r="H15" s="7">
        <v>1095021.0399999984</v>
      </c>
      <c r="I15" s="42">
        <f>+H15/$AA$15</f>
        <v>0.75350485705747305</v>
      </c>
      <c r="J15" s="44">
        <v>4</v>
      </c>
      <c r="K15" s="43">
        <f>+J15/$Z$15</f>
        <v>0.2857142857142857</v>
      </c>
      <c r="L15" s="7">
        <v>335522.85000000009</v>
      </c>
      <c r="M15" s="42">
        <f>+L15/$AA$15</f>
        <v>0.23087967070364823</v>
      </c>
      <c r="N15" s="27"/>
      <c r="O15" s="4"/>
      <c r="P15" s="7"/>
      <c r="Q15" s="26"/>
      <c r="R15" s="27"/>
      <c r="S15" s="4"/>
      <c r="T15" s="7"/>
      <c r="U15" s="26"/>
      <c r="V15" s="27">
        <v>1</v>
      </c>
      <c r="W15" s="43">
        <f>+V15/$Z$15</f>
        <v>7.1428571428571425E-2</v>
      </c>
      <c r="X15" s="7">
        <v>22692.98</v>
      </c>
      <c r="Y15" s="42">
        <f>+X15/$AA$15</f>
        <v>1.5615472238878735E-2</v>
      </c>
      <c r="Z15" s="27">
        <f t="shared" ref="Z15:Z18" si="0">+B15+F15+R15+V15+J15</f>
        <v>14</v>
      </c>
      <c r="AA15" s="7">
        <f>+D15+H15+T15+X15+L15</f>
        <v>1453236.8699999985</v>
      </c>
    </row>
    <row r="16" spans="1:27" s="6" customFormat="1" ht="35.1" customHeight="1" x14ac:dyDescent="0.2">
      <c r="A16" s="35" t="s">
        <v>3</v>
      </c>
      <c r="B16" s="16"/>
      <c r="C16" s="4"/>
      <c r="D16" s="7"/>
      <c r="E16" s="26"/>
      <c r="F16" s="23"/>
      <c r="G16" s="4"/>
      <c r="H16" s="7"/>
      <c r="I16" s="26"/>
      <c r="J16" s="23"/>
      <c r="K16" s="4"/>
      <c r="L16" s="7"/>
      <c r="M16" s="26"/>
      <c r="N16" s="27"/>
      <c r="O16" s="4"/>
      <c r="P16" s="7"/>
      <c r="Q16" s="26"/>
      <c r="R16" s="27"/>
      <c r="S16" s="4"/>
      <c r="T16" s="7"/>
      <c r="U16" s="26"/>
      <c r="V16" s="27"/>
      <c r="W16" s="4"/>
      <c r="X16" s="7"/>
      <c r="Y16" s="26"/>
      <c r="Z16" s="27">
        <f t="shared" si="0"/>
        <v>0</v>
      </c>
      <c r="AA16" s="7">
        <f t="shared" ref="AA16:AA18" si="1">+D16+H16+T16+X16+L16</f>
        <v>0</v>
      </c>
    </row>
    <row r="17" spans="1:28" s="6" customFormat="1" ht="35.1" customHeight="1" x14ac:dyDescent="0.2">
      <c r="A17" s="10" t="s">
        <v>1</v>
      </c>
      <c r="B17" s="17"/>
      <c r="C17" s="4"/>
      <c r="D17" s="8"/>
      <c r="E17" s="26"/>
      <c r="F17" s="24"/>
      <c r="G17" s="4"/>
      <c r="H17" s="8"/>
      <c r="I17" s="26"/>
      <c r="J17" s="24"/>
      <c r="K17" s="4"/>
      <c r="L17" s="8"/>
      <c r="M17" s="26"/>
      <c r="N17" s="28"/>
      <c r="O17" s="4"/>
      <c r="P17" s="8"/>
      <c r="Q17" s="26"/>
      <c r="R17" s="28"/>
      <c r="S17" s="4"/>
      <c r="T17" s="8"/>
      <c r="U17" s="26"/>
      <c r="V17" s="28"/>
      <c r="W17" s="43"/>
      <c r="X17" s="8"/>
      <c r="Y17" s="42"/>
      <c r="Z17" s="27">
        <f t="shared" si="0"/>
        <v>0</v>
      </c>
      <c r="AA17" s="7">
        <f t="shared" si="1"/>
        <v>0</v>
      </c>
      <c r="AB17" s="46"/>
    </row>
    <row r="18" spans="1:28" s="6" customFormat="1" ht="35.1" customHeight="1" x14ac:dyDescent="0.2">
      <c r="A18" s="12" t="s">
        <v>0</v>
      </c>
      <c r="B18" s="16"/>
      <c r="C18" s="4"/>
      <c r="D18" s="5"/>
      <c r="E18" s="26"/>
      <c r="F18" s="44">
        <v>82</v>
      </c>
      <c r="G18" s="43">
        <f>+F18/$Z$18</f>
        <v>1</v>
      </c>
      <c r="H18" s="5">
        <v>32171.559999999987</v>
      </c>
      <c r="I18" s="42">
        <f>+H18/$AA$18</f>
        <v>1</v>
      </c>
      <c r="J18" s="23"/>
      <c r="K18" s="4"/>
      <c r="L18" s="5"/>
      <c r="M18" s="26"/>
      <c r="N18" s="27"/>
      <c r="O18" s="4"/>
      <c r="P18" s="5"/>
      <c r="Q18" s="26"/>
      <c r="R18" s="27"/>
      <c r="S18" s="4"/>
      <c r="T18" s="5"/>
      <c r="U18" s="26"/>
      <c r="V18" s="27"/>
      <c r="W18" s="4"/>
      <c r="X18" s="5"/>
      <c r="Y18" s="26"/>
      <c r="Z18" s="27">
        <f t="shared" si="0"/>
        <v>82</v>
      </c>
      <c r="AA18" s="7">
        <f t="shared" si="1"/>
        <v>32171.559999999987</v>
      </c>
    </row>
    <row r="19" spans="1:28" s="6" customFormat="1" ht="35.1" customHeight="1" x14ac:dyDescent="0.2">
      <c r="A19" s="10" t="s">
        <v>16</v>
      </c>
      <c r="B19" s="45">
        <v>14</v>
      </c>
      <c r="C19" s="43">
        <f>+B19/$Z$19</f>
        <v>2.2727272727272728E-2</v>
      </c>
      <c r="D19" s="7">
        <v>23669.32</v>
      </c>
      <c r="E19" s="42">
        <f>+D19/$AA$19</f>
        <v>3.045367997298689E-2</v>
      </c>
      <c r="F19" s="44">
        <v>417</v>
      </c>
      <c r="G19" s="43">
        <f>+F19/$Z$19</f>
        <v>0.67694805194805197</v>
      </c>
      <c r="H19" s="7">
        <v>579448.64000000095</v>
      </c>
      <c r="I19" s="42">
        <f>+H19/$AA$19</f>
        <v>0.74553656139435009</v>
      </c>
      <c r="J19" s="44">
        <v>55</v>
      </c>
      <c r="K19" s="43">
        <f>+J19/$Z$19</f>
        <v>8.9285714285714288E-2</v>
      </c>
      <c r="L19" s="7">
        <v>50445.53</v>
      </c>
      <c r="M19" s="42">
        <f>+L19/$AA$19</f>
        <v>6.4904780817011606E-2</v>
      </c>
      <c r="N19" s="27"/>
      <c r="O19" s="4"/>
      <c r="P19" s="7"/>
      <c r="Q19" s="26"/>
      <c r="R19" s="27"/>
      <c r="S19" s="4"/>
      <c r="T19" s="7"/>
      <c r="U19" s="26"/>
      <c r="V19" s="27">
        <v>130</v>
      </c>
      <c r="W19" s="43">
        <f>+V19/$Z$19</f>
        <v>0.21103896103896103</v>
      </c>
      <c r="X19" s="7">
        <v>123660.15</v>
      </c>
      <c r="Y19" s="42">
        <f>+X19/$AA$19</f>
        <v>0.15910497781565142</v>
      </c>
      <c r="Z19" s="27">
        <f>+B19+F19+R19+V19+J19</f>
        <v>616</v>
      </c>
      <c r="AA19" s="7">
        <f>+D19+H19+T19+X19+L19</f>
        <v>777223.64000000095</v>
      </c>
    </row>
    <row r="20" spans="1:28" s="9" customFormat="1" ht="35.1" customHeight="1" x14ac:dyDescent="0.25">
      <c r="A20" s="29" t="s">
        <v>4</v>
      </c>
      <c r="B20" s="30">
        <v>38</v>
      </c>
      <c r="C20" s="47">
        <v>2.2551928783382788E-2</v>
      </c>
      <c r="D20" s="32">
        <v>184301.56</v>
      </c>
      <c r="E20" s="48">
        <v>4.5239844010999952E-2</v>
      </c>
      <c r="F20" s="30">
        <f t="shared" ref="F20" si="2">+SUM(F15:F19)</f>
        <v>508</v>
      </c>
      <c r="G20" s="47">
        <f>+F20/$Z$20</f>
        <v>0.7134831460674157</v>
      </c>
      <c r="H20" s="32">
        <f>+SUM(H15:H19)</f>
        <v>1706641.2399999993</v>
      </c>
      <c r="I20" s="48">
        <f>+H20/$AA$20</f>
        <v>0.75427254065217941</v>
      </c>
      <c r="J20" s="30">
        <f t="shared" ref="J20" si="3">+SUM(J15:J19)</f>
        <v>59</v>
      </c>
      <c r="K20" s="47">
        <f t="shared" ref="K20" si="4">+J20/$Z$20</f>
        <v>8.2865168539325837E-2</v>
      </c>
      <c r="L20" s="32">
        <f t="shared" ref="L20" si="5">+SUM(L15:L19)</f>
        <v>385968.38000000012</v>
      </c>
      <c r="M20" s="48">
        <f t="shared" ref="M20" si="6">+L20/$AA$20</f>
        <v>0.17058380154578126</v>
      </c>
      <c r="N20" s="34"/>
      <c r="O20" s="31"/>
      <c r="P20" s="32"/>
      <c r="Q20" s="33"/>
      <c r="R20" s="34"/>
      <c r="S20" s="31"/>
      <c r="T20" s="32"/>
      <c r="U20" s="33"/>
      <c r="V20" s="30">
        <f t="shared" ref="V20" si="7">+SUM(V15:V19)</f>
        <v>131</v>
      </c>
      <c r="W20" s="47">
        <f>+V20/$Z$20</f>
        <v>0.18398876404494383</v>
      </c>
      <c r="X20" s="32">
        <f>+SUM(X15:X19)</f>
        <v>146353.13</v>
      </c>
      <c r="Y20" s="48">
        <f>+X20/$AA$20</f>
        <v>6.4682690544556831E-2</v>
      </c>
      <c r="Z20" s="34">
        <f>+SUM(Z15:Z19)</f>
        <v>712</v>
      </c>
      <c r="AA20" s="32">
        <f>+SUM(AA15:AA19)</f>
        <v>2262632.0699999994</v>
      </c>
    </row>
    <row r="21" spans="1:28" ht="18.75" customHeight="1" x14ac:dyDescent="0.25"/>
    <row r="22" spans="1:28" s="1" customFormat="1" x14ac:dyDescent="0.25">
      <c r="A22" s="22" t="s">
        <v>17</v>
      </c>
      <c r="B22" s="15"/>
      <c r="F22" s="15"/>
      <c r="J22" s="15"/>
    </row>
    <row r="23" spans="1:28" s="1" customFormat="1" x14ac:dyDescent="0.25">
      <c r="A23" s="22"/>
      <c r="B23" s="15"/>
      <c r="F23" s="15"/>
      <c r="J23" s="15"/>
    </row>
    <row r="24" spans="1:28" s="1" customFormat="1" x14ac:dyDescent="0.25">
      <c r="B24" s="15"/>
      <c r="F24" s="15"/>
      <c r="J24" s="15"/>
    </row>
    <row r="25" spans="1:28" x14ac:dyDescent="0.25">
      <c r="A25" s="1"/>
      <c r="B25" s="15"/>
      <c r="C25" s="1"/>
      <c r="D25" s="1"/>
      <c r="E25" s="1"/>
    </row>
    <row r="26" spans="1:28" x14ac:dyDescent="0.25">
      <c r="A26" s="1"/>
      <c r="B26" s="15"/>
      <c r="C26" s="1"/>
      <c r="D26" s="1"/>
      <c r="E26" s="1"/>
    </row>
    <row r="27" spans="1:28" x14ac:dyDescent="0.25">
      <c r="A27" s="1"/>
      <c r="B27" s="15"/>
      <c r="C27" s="1"/>
      <c r="D27" s="1"/>
      <c r="E27" s="1"/>
    </row>
    <row r="28" spans="1:28" x14ac:dyDescent="0.25">
      <c r="A28" s="1"/>
      <c r="B28" s="15"/>
      <c r="C28" s="1"/>
      <c r="D28" s="1"/>
      <c r="E28" s="1"/>
    </row>
    <row r="29" spans="1:28" x14ac:dyDescent="0.25">
      <c r="A29" s="1"/>
      <c r="B29" s="15"/>
      <c r="C29" s="1"/>
      <c r="D29" s="1"/>
      <c r="E29" s="1"/>
    </row>
    <row r="30" spans="1:28" x14ac:dyDescent="0.25">
      <c r="A30" s="1"/>
      <c r="B30" s="15"/>
      <c r="C30" s="1"/>
      <c r="D30" s="1"/>
      <c r="E30" s="1"/>
    </row>
    <row r="31" spans="1:28" x14ac:dyDescent="0.25">
      <c r="A31" s="1"/>
      <c r="B31" s="15"/>
      <c r="C31" s="1"/>
      <c r="D31" s="1"/>
      <c r="E31" s="1"/>
    </row>
  </sheetData>
  <mergeCells count="9">
    <mergeCell ref="Z13:AA13"/>
    <mergeCell ref="B12:Y12"/>
    <mergeCell ref="A13:A14"/>
    <mergeCell ref="B13:E13"/>
    <mergeCell ref="F13:I13"/>
    <mergeCell ref="J13:M13"/>
    <mergeCell ref="N13:Q13"/>
    <mergeCell ref="R13:U13"/>
    <mergeCell ref="V13:Y13"/>
  </mergeCells>
  <pageMargins left="0.39370078740157483" right="0" top="0.55118110236220474" bottom="0.55118110236220474" header="0.31496062992125984" footer="0.31496062992125984"/>
  <pageSetup paperSize="8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"/>
  <sheetViews>
    <sheetView topLeftCell="H1" zoomScaleNormal="100" workbookViewId="0">
      <selection activeCell="V15" sqref="V15:Y15"/>
    </sheetView>
  </sheetViews>
  <sheetFormatPr baseColWidth="10" defaultColWidth="9.140625" defaultRowHeight="15" x14ac:dyDescent="0.25"/>
  <cols>
    <col min="1" max="1" width="24.7109375" customWidth="1"/>
    <col min="2" max="2" width="9.7109375" style="18" customWidth="1"/>
    <col min="3" max="3" width="12.7109375" customWidth="1"/>
    <col min="4" max="4" width="18.140625" customWidth="1"/>
    <col min="5" max="5" width="10.85546875" customWidth="1"/>
    <col min="6" max="6" width="9.85546875" style="18" customWidth="1"/>
    <col min="7" max="7" width="12.140625" customWidth="1"/>
    <col min="8" max="8" width="17.7109375" customWidth="1"/>
    <col min="9" max="9" width="9.7109375" customWidth="1"/>
    <col min="10" max="10" width="9.7109375" style="18" customWidth="1"/>
    <col min="11" max="11" width="11.42578125" customWidth="1"/>
    <col min="12" max="12" width="17.7109375" customWidth="1"/>
    <col min="13" max="15" width="9.7109375" customWidth="1"/>
    <col min="16" max="16" width="17.7109375" customWidth="1"/>
    <col min="17" max="17" width="9.7109375" customWidth="1"/>
    <col min="18" max="18" width="9.140625" customWidth="1"/>
    <col min="19" max="19" width="12.42578125" customWidth="1"/>
    <col min="20" max="20" width="17.7109375" customWidth="1"/>
    <col min="21" max="22" width="9.7109375" customWidth="1"/>
    <col min="23" max="23" width="12.5703125" customWidth="1"/>
    <col min="24" max="24" width="17.7109375" customWidth="1"/>
    <col min="25" max="26" width="9.7109375" customWidth="1"/>
    <col min="27" max="27" width="13" bestFit="1" customWidth="1"/>
    <col min="28" max="28" width="17.7109375" customWidth="1"/>
    <col min="29" max="29" width="9.7109375" customWidth="1"/>
  </cols>
  <sheetData>
    <row r="1" spans="1:27" x14ac:dyDescent="0.25">
      <c r="A1" s="1"/>
      <c r="B1" s="15"/>
      <c r="C1" s="1"/>
      <c r="D1" s="1"/>
      <c r="E1" s="1"/>
      <c r="F1" s="15"/>
      <c r="G1" s="1"/>
      <c r="H1" s="1"/>
      <c r="I1" s="1"/>
    </row>
    <row r="2" spans="1:27" x14ac:dyDescent="0.25">
      <c r="A2" s="1"/>
      <c r="B2" s="15"/>
      <c r="C2" s="1"/>
      <c r="D2" s="1"/>
      <c r="E2" s="1"/>
      <c r="F2" s="15"/>
      <c r="G2" s="1"/>
      <c r="H2" s="1"/>
      <c r="I2" s="1"/>
    </row>
    <row r="3" spans="1:27" x14ac:dyDescent="0.25">
      <c r="A3" s="1"/>
      <c r="B3" s="15"/>
      <c r="C3" s="1"/>
      <c r="D3" s="1"/>
      <c r="E3" s="1"/>
      <c r="F3" s="15"/>
      <c r="G3" s="1"/>
      <c r="H3" s="1"/>
      <c r="I3" s="1"/>
    </row>
    <row r="4" spans="1:27" x14ac:dyDescent="0.25">
      <c r="A4" s="1"/>
      <c r="B4" s="15"/>
      <c r="C4" s="1"/>
      <c r="D4" s="1"/>
      <c r="E4" s="1"/>
      <c r="F4" s="15"/>
      <c r="G4" s="1"/>
      <c r="H4" s="1"/>
      <c r="I4" s="1"/>
    </row>
    <row r="5" spans="1:27" x14ac:dyDescent="0.25">
      <c r="A5" s="1"/>
      <c r="B5" s="15"/>
      <c r="C5" s="1"/>
      <c r="D5" s="1"/>
      <c r="E5" s="1"/>
      <c r="F5" s="15"/>
      <c r="G5" s="1"/>
      <c r="H5" s="1"/>
      <c r="I5" s="1"/>
    </row>
    <row r="6" spans="1:27" ht="30.75" customHeight="1" x14ac:dyDescent="0.25">
      <c r="A6" s="39" t="s">
        <v>20</v>
      </c>
      <c r="B6" s="15"/>
      <c r="C6" s="1"/>
      <c r="D6" s="1"/>
      <c r="E6" s="1"/>
      <c r="F6" s="15"/>
      <c r="G6" s="1"/>
      <c r="H6" s="1"/>
      <c r="I6" s="1"/>
    </row>
    <row r="7" spans="1:27" ht="6.75" customHeight="1" x14ac:dyDescent="0.25">
      <c r="A7" s="2"/>
      <c r="B7" s="15"/>
      <c r="C7" s="1"/>
      <c r="D7" s="1"/>
      <c r="E7" s="1"/>
      <c r="F7" s="15"/>
      <c r="G7" s="1"/>
      <c r="H7" s="1"/>
      <c r="I7" s="1"/>
    </row>
    <row r="8" spans="1:27" ht="24.75" customHeight="1" x14ac:dyDescent="0.25">
      <c r="A8" s="36" t="s">
        <v>25</v>
      </c>
      <c r="B8" s="37"/>
      <c r="C8" s="38"/>
      <c r="D8" s="38"/>
      <c r="E8" s="20"/>
      <c r="F8" s="15"/>
      <c r="G8" s="1"/>
      <c r="H8" s="1"/>
      <c r="I8" s="1"/>
    </row>
    <row r="9" spans="1:27" ht="34.5" customHeight="1" x14ac:dyDescent="0.25">
      <c r="A9" s="40" t="s">
        <v>21</v>
      </c>
      <c r="B9" s="40"/>
      <c r="C9" s="40"/>
      <c r="D9" s="40"/>
      <c r="E9" s="1"/>
      <c r="F9" s="15"/>
      <c r="G9" s="1"/>
      <c r="H9" s="1"/>
      <c r="I9" s="1"/>
    </row>
    <row r="10" spans="1:27" ht="13.5" customHeight="1" x14ac:dyDescent="0.25">
      <c r="A10" s="21"/>
      <c r="B10" s="14"/>
      <c r="C10" s="1"/>
      <c r="D10" s="1"/>
      <c r="E10" s="1"/>
      <c r="F10" s="15"/>
      <c r="G10" s="1"/>
      <c r="H10" s="1"/>
      <c r="I10" s="1"/>
    </row>
    <row r="11" spans="1:27" ht="16.5" customHeight="1" x14ac:dyDescent="0.25">
      <c r="A11" s="1"/>
      <c r="B11" s="15"/>
      <c r="C11" s="1"/>
      <c r="D11" s="1"/>
      <c r="E11" s="1"/>
      <c r="F11" s="15"/>
      <c r="G11" s="1"/>
      <c r="H11" s="1"/>
      <c r="I11" s="1"/>
    </row>
    <row r="12" spans="1:27" ht="39" customHeight="1" x14ac:dyDescent="0.25">
      <c r="A12" s="3"/>
      <c r="B12" s="53" t="s">
        <v>10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5"/>
    </row>
    <row r="13" spans="1:27" ht="30" customHeight="1" x14ac:dyDescent="0.25">
      <c r="A13" s="56" t="s">
        <v>18</v>
      </c>
      <c r="B13" s="58" t="s">
        <v>7</v>
      </c>
      <c r="C13" s="59"/>
      <c r="D13" s="59"/>
      <c r="E13" s="60"/>
      <c r="F13" s="59" t="s">
        <v>5</v>
      </c>
      <c r="G13" s="59"/>
      <c r="H13" s="59"/>
      <c r="I13" s="60"/>
      <c r="J13" s="59" t="s">
        <v>6</v>
      </c>
      <c r="K13" s="59"/>
      <c r="L13" s="59"/>
      <c r="M13" s="60"/>
      <c r="N13" s="59" t="s">
        <v>15</v>
      </c>
      <c r="O13" s="59"/>
      <c r="P13" s="59"/>
      <c r="Q13" s="60"/>
      <c r="R13" s="59" t="s">
        <v>8</v>
      </c>
      <c r="S13" s="59"/>
      <c r="T13" s="59"/>
      <c r="U13" s="60"/>
      <c r="V13" s="59" t="s">
        <v>9</v>
      </c>
      <c r="W13" s="59"/>
      <c r="X13" s="59"/>
      <c r="Y13" s="60"/>
      <c r="Z13" s="51" t="s">
        <v>22</v>
      </c>
      <c r="AA13" s="52"/>
    </row>
    <row r="14" spans="1:27" ht="30" customHeight="1" x14ac:dyDescent="0.25">
      <c r="A14" s="57"/>
      <c r="B14" s="13" t="s">
        <v>11</v>
      </c>
      <c r="C14" s="19" t="s">
        <v>13</v>
      </c>
      <c r="D14" s="13" t="s">
        <v>12</v>
      </c>
      <c r="E14" s="25" t="s">
        <v>14</v>
      </c>
      <c r="F14" s="11" t="s">
        <v>11</v>
      </c>
      <c r="G14" s="19" t="s">
        <v>13</v>
      </c>
      <c r="H14" s="13" t="s">
        <v>12</v>
      </c>
      <c r="I14" s="25" t="s">
        <v>14</v>
      </c>
      <c r="J14" s="11" t="s">
        <v>11</v>
      </c>
      <c r="K14" s="19" t="s">
        <v>13</v>
      </c>
      <c r="L14" s="13" t="s">
        <v>12</v>
      </c>
      <c r="M14" s="25" t="s">
        <v>14</v>
      </c>
      <c r="N14" s="11" t="s">
        <v>11</v>
      </c>
      <c r="O14" s="19" t="s">
        <v>13</v>
      </c>
      <c r="P14" s="13" t="s">
        <v>12</v>
      </c>
      <c r="Q14" s="25" t="s">
        <v>14</v>
      </c>
      <c r="R14" s="11" t="s">
        <v>11</v>
      </c>
      <c r="S14" s="19" t="s">
        <v>13</v>
      </c>
      <c r="T14" s="13" t="s">
        <v>12</v>
      </c>
      <c r="U14" s="25" t="s">
        <v>14</v>
      </c>
      <c r="V14" s="11" t="s">
        <v>11</v>
      </c>
      <c r="W14" s="19" t="s">
        <v>13</v>
      </c>
      <c r="X14" s="13" t="s">
        <v>12</v>
      </c>
      <c r="Y14" s="25" t="s">
        <v>14</v>
      </c>
      <c r="Z14" s="11" t="s">
        <v>11</v>
      </c>
      <c r="AA14" s="41" t="s">
        <v>23</v>
      </c>
    </row>
    <row r="15" spans="1:27" s="6" customFormat="1" ht="35.1" customHeight="1" x14ac:dyDescent="0.2">
      <c r="A15" s="10" t="s">
        <v>2</v>
      </c>
      <c r="B15" s="45">
        <v>1</v>
      </c>
      <c r="C15" s="43">
        <f>+B15/$Z$15</f>
        <v>8.3333333333333329E-2</v>
      </c>
      <c r="D15" s="7">
        <v>16922.22</v>
      </c>
      <c r="E15" s="42">
        <f>+D15/$AA$15</f>
        <v>0.10024738068468624</v>
      </c>
      <c r="F15" s="44">
        <v>10</v>
      </c>
      <c r="G15" s="43">
        <f>+F15/$Z$15</f>
        <v>0.83333333333333337</v>
      </c>
      <c r="H15" s="7">
        <v>148370.03000000009</v>
      </c>
      <c r="I15" s="42">
        <f>+H15/$AA$15</f>
        <v>0.8789453676650183</v>
      </c>
      <c r="J15" s="44">
        <v>1</v>
      </c>
      <c r="K15" s="43">
        <f>+J15/$Z$15</f>
        <v>8.3333333333333329E-2</v>
      </c>
      <c r="L15" s="7">
        <v>3512.36</v>
      </c>
      <c r="M15" s="42">
        <f>+L15/$AA$15</f>
        <v>2.0807251650295563E-2</v>
      </c>
      <c r="N15" s="27"/>
      <c r="O15" s="4"/>
      <c r="P15" s="7"/>
      <c r="Q15" s="26"/>
      <c r="R15" s="27"/>
      <c r="S15" s="4"/>
      <c r="T15" s="7"/>
      <c r="U15" s="26"/>
      <c r="V15" s="27"/>
      <c r="W15" s="43"/>
      <c r="X15" s="7"/>
      <c r="Y15" s="42"/>
      <c r="Z15" s="27">
        <f t="shared" ref="Z15:Z18" si="0">+B15+F15+R15+V15+J15</f>
        <v>12</v>
      </c>
      <c r="AA15" s="7">
        <f>+D15+H15+T15+X15+L15</f>
        <v>168804.61000000007</v>
      </c>
    </row>
    <row r="16" spans="1:27" s="6" customFormat="1" ht="35.1" customHeight="1" x14ac:dyDescent="0.2">
      <c r="A16" s="35" t="s">
        <v>3</v>
      </c>
      <c r="B16" s="16"/>
      <c r="C16" s="4"/>
      <c r="D16" s="7"/>
      <c r="E16" s="26"/>
      <c r="F16" s="23"/>
      <c r="G16" s="4"/>
      <c r="H16" s="7"/>
      <c r="I16" s="26"/>
      <c r="J16" s="23"/>
      <c r="K16" s="4"/>
      <c r="L16" s="7"/>
      <c r="M16" s="26"/>
      <c r="N16" s="27"/>
      <c r="O16" s="4"/>
      <c r="P16" s="7"/>
      <c r="Q16" s="26"/>
      <c r="R16" s="27"/>
      <c r="S16" s="4"/>
      <c r="T16" s="7"/>
      <c r="U16" s="26"/>
      <c r="V16" s="27"/>
      <c r="W16" s="4"/>
      <c r="X16" s="7"/>
      <c r="Y16" s="26"/>
      <c r="Z16" s="27">
        <f t="shared" si="0"/>
        <v>0</v>
      </c>
      <c r="AA16" s="7">
        <f t="shared" ref="AA16:AA18" si="1">+D16+H16+T16+X16+L16</f>
        <v>0</v>
      </c>
    </row>
    <row r="17" spans="1:28" s="6" customFormat="1" ht="35.1" customHeight="1" x14ac:dyDescent="0.2">
      <c r="A17" s="10" t="s">
        <v>1</v>
      </c>
      <c r="B17" s="17"/>
      <c r="C17" s="4"/>
      <c r="D17" s="8"/>
      <c r="E17" s="26"/>
      <c r="F17" s="24"/>
      <c r="G17" s="4"/>
      <c r="H17" s="8"/>
      <c r="I17" s="26"/>
      <c r="J17" s="24"/>
      <c r="K17" s="4"/>
      <c r="L17" s="8"/>
      <c r="M17" s="26"/>
      <c r="N17" s="28"/>
      <c r="O17" s="4"/>
      <c r="P17" s="8"/>
      <c r="Q17" s="26"/>
      <c r="R17" s="28"/>
      <c r="S17" s="4"/>
      <c r="T17" s="8"/>
      <c r="U17" s="26"/>
      <c r="V17" s="28"/>
      <c r="W17" s="43"/>
      <c r="X17" s="8"/>
      <c r="Y17" s="42"/>
      <c r="Z17" s="27">
        <f t="shared" si="0"/>
        <v>0</v>
      </c>
      <c r="AA17" s="7">
        <f t="shared" si="1"/>
        <v>0</v>
      </c>
      <c r="AB17" s="46"/>
    </row>
    <row r="18" spans="1:28" s="6" customFormat="1" ht="35.1" customHeight="1" x14ac:dyDescent="0.2">
      <c r="A18" s="12" t="s">
        <v>0</v>
      </c>
      <c r="B18" s="16"/>
      <c r="C18" s="4"/>
      <c r="D18" s="5"/>
      <c r="E18" s="26"/>
      <c r="F18" s="44">
        <v>88</v>
      </c>
      <c r="G18" s="43">
        <f>+F18/$Z$18</f>
        <v>1</v>
      </c>
      <c r="H18" s="5">
        <v>29198.090000000004</v>
      </c>
      <c r="I18" s="42">
        <f>+H18/$AA$18</f>
        <v>1</v>
      </c>
      <c r="J18" s="23"/>
      <c r="K18" s="4"/>
      <c r="L18" s="5"/>
      <c r="M18" s="26"/>
      <c r="N18" s="27"/>
      <c r="O18" s="4"/>
      <c r="P18" s="5"/>
      <c r="Q18" s="26"/>
      <c r="R18" s="27"/>
      <c r="S18" s="4"/>
      <c r="T18" s="5"/>
      <c r="U18" s="26"/>
      <c r="V18" s="27"/>
      <c r="W18" s="4"/>
      <c r="X18" s="5"/>
      <c r="Y18" s="26"/>
      <c r="Z18" s="27">
        <f t="shared" si="0"/>
        <v>88</v>
      </c>
      <c r="AA18" s="7">
        <f t="shared" si="1"/>
        <v>29198.090000000004</v>
      </c>
    </row>
    <row r="19" spans="1:28" s="6" customFormat="1" ht="35.1" customHeight="1" x14ac:dyDescent="0.2">
      <c r="A19" s="10" t="s">
        <v>16</v>
      </c>
      <c r="B19" s="45">
        <v>21</v>
      </c>
      <c r="C19" s="43">
        <f>+B19/$Z$19</f>
        <v>2.9957203994293864E-2</v>
      </c>
      <c r="D19" s="7">
        <v>34565.019999999997</v>
      </c>
      <c r="E19" s="42">
        <f>+D19/$AA$19</f>
        <v>5.2678818882583307E-2</v>
      </c>
      <c r="F19" s="44">
        <v>480</v>
      </c>
      <c r="G19" s="43">
        <f>+F19/$Z$19</f>
        <v>0.6847360912981455</v>
      </c>
      <c r="H19" s="7">
        <v>439415.01999999984</v>
      </c>
      <c r="I19" s="42">
        <f>+H19/$AA$19</f>
        <v>0.66969046315803427</v>
      </c>
      <c r="J19" s="44">
        <v>82</v>
      </c>
      <c r="K19" s="43">
        <f>+J19/$Z$19</f>
        <v>0.11697574893009986</v>
      </c>
      <c r="L19" s="7">
        <v>64486.500000000007</v>
      </c>
      <c r="M19" s="42">
        <f>+L19/$AA$19</f>
        <v>9.8280650607802611E-2</v>
      </c>
      <c r="N19" s="27"/>
      <c r="O19" s="4"/>
      <c r="P19" s="7"/>
      <c r="Q19" s="26"/>
      <c r="R19" s="27"/>
      <c r="S19" s="4"/>
      <c r="T19" s="7"/>
      <c r="U19" s="26"/>
      <c r="V19" s="27">
        <v>118</v>
      </c>
      <c r="W19" s="43">
        <f>+V19/$Z$19</f>
        <v>0.16833095577746077</v>
      </c>
      <c r="X19" s="7">
        <v>117679.91</v>
      </c>
      <c r="Y19" s="42">
        <f>+X19/$AA$19</f>
        <v>0.17935006735157988</v>
      </c>
      <c r="Z19" s="27">
        <f>+B19+F19+R19+V19+J19</f>
        <v>701</v>
      </c>
      <c r="AA19" s="7">
        <f>+D19+H19+T19+X19+L19</f>
        <v>656146.44999999984</v>
      </c>
    </row>
    <row r="20" spans="1:28" s="9" customFormat="1" ht="35.1" customHeight="1" x14ac:dyDescent="0.25">
      <c r="A20" s="29" t="s">
        <v>4</v>
      </c>
      <c r="B20" s="30">
        <v>38</v>
      </c>
      <c r="C20" s="47">
        <v>2.2551928783382788E-2</v>
      </c>
      <c r="D20" s="32">
        <v>184301.56</v>
      </c>
      <c r="E20" s="48">
        <v>4.5239844010999952E-2</v>
      </c>
      <c r="F20" s="30">
        <f t="shared" ref="F20" si="2">+SUM(F15:F19)</f>
        <v>578</v>
      </c>
      <c r="G20" s="47">
        <f>+F20/$Z$20</f>
        <v>0.72159800249687889</v>
      </c>
      <c r="H20" s="32">
        <f>+SUM(H15:H19)</f>
        <v>616983.1399999999</v>
      </c>
      <c r="I20" s="48">
        <f>+H20/$AA$20</f>
        <v>0.72233653806246834</v>
      </c>
      <c r="J20" s="30">
        <f t="shared" ref="J20" si="3">+SUM(J15:J19)</f>
        <v>83</v>
      </c>
      <c r="K20" s="47">
        <f t="shared" ref="K20" si="4">+J20/$Z$20</f>
        <v>0.10362047440699126</v>
      </c>
      <c r="L20" s="32">
        <f t="shared" ref="L20" si="5">+SUM(L15:L19)</f>
        <v>67998.86</v>
      </c>
      <c r="M20" s="48">
        <f t="shared" ref="M20" si="6">+L20/$AA$20</f>
        <v>7.9610054052035306E-2</v>
      </c>
      <c r="N20" s="34"/>
      <c r="O20" s="31"/>
      <c r="P20" s="32"/>
      <c r="Q20" s="33"/>
      <c r="R20" s="34"/>
      <c r="S20" s="31"/>
      <c r="T20" s="32"/>
      <c r="U20" s="33"/>
      <c r="V20" s="30">
        <f t="shared" ref="V20" si="7">+SUM(V15:V19)</f>
        <v>118</v>
      </c>
      <c r="W20" s="47">
        <f>+V20/$Z$20</f>
        <v>0.14731585518102372</v>
      </c>
      <c r="X20" s="32">
        <f>+SUM(X15:X19)</f>
        <v>117679.91</v>
      </c>
      <c r="Y20" s="48">
        <f>+X20/$AA$20</f>
        <v>0.13777442733508546</v>
      </c>
      <c r="Z20" s="34">
        <f>+SUM(Z15:Z19)</f>
        <v>801</v>
      </c>
      <c r="AA20" s="32">
        <f>+SUM(AA15:AA19)</f>
        <v>854149.14999999991</v>
      </c>
    </row>
    <row r="21" spans="1:28" ht="18.75" customHeight="1" x14ac:dyDescent="0.25"/>
    <row r="22" spans="1:28" s="1" customFormat="1" x14ac:dyDescent="0.25">
      <c r="A22" s="22" t="s">
        <v>17</v>
      </c>
      <c r="B22" s="15"/>
      <c r="F22" s="15"/>
      <c r="J22" s="15"/>
    </row>
    <row r="23" spans="1:28" s="1" customFormat="1" x14ac:dyDescent="0.25">
      <c r="A23" s="22"/>
      <c r="B23" s="15"/>
      <c r="F23" s="15"/>
      <c r="J23" s="15"/>
    </row>
    <row r="24" spans="1:28" s="1" customFormat="1" x14ac:dyDescent="0.25">
      <c r="B24" s="15"/>
      <c r="F24" s="15"/>
      <c r="J24" s="15"/>
    </row>
    <row r="25" spans="1:28" x14ac:dyDescent="0.25">
      <c r="A25" s="1"/>
      <c r="B25" s="15"/>
      <c r="C25" s="1"/>
      <c r="D25" s="1"/>
      <c r="E25" s="1"/>
    </row>
    <row r="26" spans="1:28" x14ac:dyDescent="0.25">
      <c r="A26" s="1"/>
      <c r="B26" s="15"/>
      <c r="C26" s="1"/>
      <c r="D26" s="1"/>
      <c r="E26" s="1"/>
    </row>
    <row r="27" spans="1:28" x14ac:dyDescent="0.25">
      <c r="A27" s="1"/>
      <c r="B27" s="15"/>
      <c r="C27" s="1"/>
      <c r="D27" s="1"/>
      <c r="E27" s="1"/>
    </row>
    <row r="28" spans="1:28" x14ac:dyDescent="0.25">
      <c r="A28" s="1"/>
      <c r="B28" s="15"/>
      <c r="C28" s="1"/>
      <c r="D28" s="1"/>
      <c r="E28" s="1"/>
    </row>
    <row r="29" spans="1:28" x14ac:dyDescent="0.25">
      <c r="A29" s="1"/>
      <c r="B29" s="15"/>
      <c r="C29" s="1"/>
      <c r="D29" s="1"/>
      <c r="E29" s="1"/>
    </row>
    <row r="30" spans="1:28" x14ac:dyDescent="0.25">
      <c r="A30" s="1"/>
      <c r="B30" s="15"/>
      <c r="C30" s="1"/>
      <c r="D30" s="1"/>
      <c r="E30" s="1"/>
    </row>
    <row r="31" spans="1:28" x14ac:dyDescent="0.25">
      <c r="A31" s="1"/>
      <c r="B31" s="15"/>
      <c r="C31" s="1"/>
      <c r="D31" s="1"/>
      <c r="E31" s="1"/>
    </row>
  </sheetData>
  <mergeCells count="9">
    <mergeCell ref="Z13:AA13"/>
    <mergeCell ref="B12:Y12"/>
    <mergeCell ref="A13:A14"/>
    <mergeCell ref="B13:E13"/>
    <mergeCell ref="F13:I13"/>
    <mergeCell ref="J13:M13"/>
    <mergeCell ref="N13:Q13"/>
    <mergeCell ref="R13:U13"/>
    <mergeCell ref="V13:Y13"/>
  </mergeCells>
  <pageMargins left="0.39370078740157483" right="0" top="0.55118110236220474" bottom="0.55118110236220474" header="0.31496062992125984" footer="0.31496062992125984"/>
  <pageSetup paperSize="8"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"/>
  <sheetViews>
    <sheetView topLeftCell="H1" zoomScaleNormal="100" workbookViewId="0">
      <selection activeCell="AA20" sqref="AA20"/>
    </sheetView>
  </sheetViews>
  <sheetFormatPr baseColWidth="10" defaultColWidth="9.140625" defaultRowHeight="15" x14ac:dyDescent="0.25"/>
  <cols>
    <col min="1" max="1" width="24.7109375" customWidth="1"/>
    <col min="2" max="2" width="9.7109375" style="18" customWidth="1"/>
    <col min="3" max="3" width="12.7109375" customWidth="1"/>
    <col min="4" max="4" width="18.140625" customWidth="1"/>
    <col min="5" max="5" width="10.85546875" customWidth="1"/>
    <col min="6" max="6" width="9.85546875" style="18" customWidth="1"/>
    <col min="7" max="7" width="12.140625" customWidth="1"/>
    <col min="8" max="8" width="17.7109375" customWidth="1"/>
    <col min="9" max="9" width="9.7109375" customWidth="1"/>
    <col min="10" max="10" width="9.7109375" style="18" customWidth="1"/>
    <col min="11" max="11" width="11.42578125" customWidth="1"/>
    <col min="12" max="12" width="17.7109375" customWidth="1"/>
    <col min="13" max="15" width="9.7109375" customWidth="1"/>
    <col min="16" max="16" width="17.7109375" customWidth="1"/>
    <col min="17" max="17" width="9.7109375" customWidth="1"/>
    <col min="18" max="18" width="9.140625" customWidth="1"/>
    <col min="19" max="19" width="12.42578125" customWidth="1"/>
    <col min="20" max="20" width="17.7109375" customWidth="1"/>
    <col min="21" max="22" width="9.7109375" customWidth="1"/>
    <col min="23" max="23" width="12.5703125" customWidth="1"/>
    <col min="24" max="24" width="17.7109375" customWidth="1"/>
    <col min="25" max="26" width="9.7109375" customWidth="1"/>
    <col min="27" max="27" width="13" bestFit="1" customWidth="1"/>
    <col min="28" max="28" width="17.7109375" customWidth="1"/>
    <col min="29" max="29" width="9.7109375" customWidth="1"/>
  </cols>
  <sheetData>
    <row r="1" spans="1:27" x14ac:dyDescent="0.25">
      <c r="A1" s="1"/>
      <c r="B1" s="15"/>
      <c r="C1" s="1"/>
      <c r="D1" s="1"/>
      <c r="E1" s="1"/>
      <c r="F1" s="15"/>
      <c r="G1" s="1"/>
      <c r="H1" s="1"/>
      <c r="I1" s="1"/>
    </row>
    <row r="2" spans="1:27" x14ac:dyDescent="0.25">
      <c r="A2" s="1"/>
      <c r="B2" s="15"/>
      <c r="C2" s="1"/>
      <c r="D2" s="1"/>
      <c r="E2" s="1"/>
      <c r="F2" s="15"/>
      <c r="G2" s="1"/>
      <c r="H2" s="1"/>
      <c r="I2" s="1"/>
    </row>
    <row r="3" spans="1:27" x14ac:dyDescent="0.25">
      <c r="A3" s="1"/>
      <c r="B3" s="15"/>
      <c r="C3" s="1"/>
      <c r="D3" s="1"/>
      <c r="E3" s="1"/>
      <c r="F3" s="15"/>
      <c r="G3" s="1"/>
      <c r="H3" s="1"/>
      <c r="I3" s="1"/>
    </row>
    <row r="4" spans="1:27" x14ac:dyDescent="0.25">
      <c r="A4" s="1"/>
      <c r="B4" s="15"/>
      <c r="C4" s="1"/>
      <c r="D4" s="1"/>
      <c r="E4" s="1"/>
      <c r="F4" s="15"/>
      <c r="G4" s="1"/>
      <c r="H4" s="1"/>
      <c r="I4" s="1"/>
    </row>
    <row r="5" spans="1:27" x14ac:dyDescent="0.25">
      <c r="A5" s="1"/>
      <c r="B5" s="15"/>
      <c r="C5" s="1"/>
      <c r="D5" s="1"/>
      <c r="E5" s="1"/>
      <c r="F5" s="15"/>
      <c r="G5" s="1"/>
      <c r="H5" s="1"/>
      <c r="I5" s="1"/>
    </row>
    <row r="6" spans="1:27" ht="30.75" customHeight="1" x14ac:dyDescent="0.25">
      <c r="A6" s="39" t="s">
        <v>20</v>
      </c>
      <c r="B6" s="15"/>
      <c r="C6" s="1"/>
      <c r="D6" s="1"/>
      <c r="E6" s="1"/>
      <c r="F6" s="15"/>
      <c r="G6" s="1"/>
      <c r="H6" s="1"/>
      <c r="I6" s="1"/>
    </row>
    <row r="7" spans="1:27" ht="6.75" customHeight="1" x14ac:dyDescent="0.25">
      <c r="A7" s="2"/>
      <c r="B7" s="15"/>
      <c r="C7" s="1"/>
      <c r="D7" s="1"/>
      <c r="E7" s="1"/>
      <c r="F7" s="15"/>
      <c r="G7" s="1"/>
      <c r="H7" s="1"/>
      <c r="I7" s="1"/>
    </row>
    <row r="8" spans="1:27" ht="24.75" customHeight="1" x14ac:dyDescent="0.25">
      <c r="A8" s="36" t="s">
        <v>24</v>
      </c>
      <c r="B8" s="37"/>
      <c r="C8" s="38"/>
      <c r="D8" s="38"/>
      <c r="E8" s="20"/>
      <c r="F8" s="15"/>
      <c r="G8" s="1"/>
      <c r="H8" s="1"/>
      <c r="I8" s="1"/>
    </row>
    <row r="9" spans="1:27" ht="34.5" customHeight="1" x14ac:dyDescent="0.25">
      <c r="A9" s="40" t="s">
        <v>21</v>
      </c>
      <c r="B9" s="40"/>
      <c r="C9" s="40"/>
      <c r="D9" s="40"/>
      <c r="E9" s="1"/>
      <c r="F9" s="15"/>
      <c r="G9" s="1"/>
      <c r="H9" s="1"/>
      <c r="I9" s="1"/>
    </row>
    <row r="10" spans="1:27" ht="13.5" customHeight="1" x14ac:dyDescent="0.25">
      <c r="A10" s="21"/>
      <c r="B10" s="14"/>
      <c r="C10" s="1"/>
      <c r="D10" s="1"/>
      <c r="E10" s="1"/>
      <c r="F10" s="15"/>
      <c r="G10" s="1"/>
      <c r="H10" s="1"/>
      <c r="I10" s="1"/>
    </row>
    <row r="11" spans="1:27" ht="16.5" customHeight="1" x14ac:dyDescent="0.25">
      <c r="A11" s="1"/>
      <c r="B11" s="15"/>
      <c r="C11" s="1"/>
      <c r="D11" s="1"/>
      <c r="E11" s="1"/>
      <c r="F11" s="15"/>
      <c r="G11" s="1"/>
      <c r="H11" s="1"/>
      <c r="I11" s="1"/>
    </row>
    <row r="12" spans="1:27" ht="39" customHeight="1" x14ac:dyDescent="0.25">
      <c r="A12" s="3"/>
      <c r="B12" s="53" t="s">
        <v>10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5"/>
    </row>
    <row r="13" spans="1:27" ht="30" customHeight="1" x14ac:dyDescent="0.25">
      <c r="A13" s="56" t="s">
        <v>18</v>
      </c>
      <c r="B13" s="58" t="s">
        <v>7</v>
      </c>
      <c r="C13" s="59"/>
      <c r="D13" s="59"/>
      <c r="E13" s="60"/>
      <c r="F13" s="59" t="s">
        <v>5</v>
      </c>
      <c r="G13" s="59"/>
      <c r="H13" s="59"/>
      <c r="I13" s="60"/>
      <c r="J13" s="59" t="s">
        <v>6</v>
      </c>
      <c r="K13" s="59"/>
      <c r="L13" s="59"/>
      <c r="M13" s="60"/>
      <c r="N13" s="59" t="s">
        <v>15</v>
      </c>
      <c r="O13" s="59"/>
      <c r="P13" s="59"/>
      <c r="Q13" s="60"/>
      <c r="R13" s="59" t="s">
        <v>8</v>
      </c>
      <c r="S13" s="59"/>
      <c r="T13" s="59"/>
      <c r="U13" s="60"/>
      <c r="V13" s="59" t="s">
        <v>9</v>
      </c>
      <c r="W13" s="59"/>
      <c r="X13" s="59"/>
      <c r="Y13" s="60"/>
      <c r="Z13" s="51" t="s">
        <v>22</v>
      </c>
      <c r="AA13" s="52"/>
    </row>
    <row r="14" spans="1:27" ht="30" customHeight="1" x14ac:dyDescent="0.25">
      <c r="A14" s="57"/>
      <c r="B14" s="13" t="s">
        <v>11</v>
      </c>
      <c r="C14" s="19" t="s">
        <v>13</v>
      </c>
      <c r="D14" s="13" t="s">
        <v>12</v>
      </c>
      <c r="E14" s="25" t="s">
        <v>14</v>
      </c>
      <c r="F14" s="11" t="s">
        <v>11</v>
      </c>
      <c r="G14" s="19" t="s">
        <v>13</v>
      </c>
      <c r="H14" s="13" t="s">
        <v>12</v>
      </c>
      <c r="I14" s="25" t="s">
        <v>14</v>
      </c>
      <c r="J14" s="11" t="s">
        <v>11</v>
      </c>
      <c r="K14" s="19" t="s">
        <v>13</v>
      </c>
      <c r="L14" s="13" t="s">
        <v>12</v>
      </c>
      <c r="M14" s="25" t="s">
        <v>14</v>
      </c>
      <c r="N14" s="11" t="s">
        <v>11</v>
      </c>
      <c r="O14" s="19" t="s">
        <v>13</v>
      </c>
      <c r="P14" s="13" t="s">
        <v>12</v>
      </c>
      <c r="Q14" s="25" t="s">
        <v>14</v>
      </c>
      <c r="R14" s="11" t="s">
        <v>11</v>
      </c>
      <c r="S14" s="19" t="s">
        <v>13</v>
      </c>
      <c r="T14" s="13" t="s">
        <v>12</v>
      </c>
      <c r="U14" s="25" t="s">
        <v>14</v>
      </c>
      <c r="V14" s="11" t="s">
        <v>11</v>
      </c>
      <c r="W14" s="19" t="s">
        <v>13</v>
      </c>
      <c r="X14" s="13" t="s">
        <v>12</v>
      </c>
      <c r="Y14" s="25" t="s">
        <v>14</v>
      </c>
      <c r="Z14" s="11" t="s">
        <v>11</v>
      </c>
      <c r="AA14" s="41" t="s">
        <v>23</v>
      </c>
    </row>
    <row r="15" spans="1:27" s="6" customFormat="1" ht="35.1" customHeight="1" x14ac:dyDescent="0.2">
      <c r="A15" s="10" t="s">
        <v>2</v>
      </c>
      <c r="B15" s="45">
        <v>2</v>
      </c>
      <c r="C15" s="43">
        <f>+B15/$Z$15</f>
        <v>0.22222222222222221</v>
      </c>
      <c r="D15" s="7">
        <v>38806.650000000009</v>
      </c>
      <c r="E15" s="42">
        <f>+D15/$AA$15</f>
        <v>0.26951592955116349</v>
      </c>
      <c r="F15" s="44">
        <v>7</v>
      </c>
      <c r="G15" s="43">
        <f>+F15/$Z$15</f>
        <v>0.77777777777777779</v>
      </c>
      <c r="H15" s="7">
        <v>105179.82999999997</v>
      </c>
      <c r="I15" s="42">
        <f>+H15/$AA$15</f>
        <v>0.73048407044883645</v>
      </c>
      <c r="J15" s="44"/>
      <c r="K15" s="43"/>
      <c r="L15" s="7"/>
      <c r="M15" s="42"/>
      <c r="N15" s="27"/>
      <c r="O15" s="4"/>
      <c r="P15" s="7"/>
      <c r="Q15" s="26"/>
      <c r="R15" s="27"/>
      <c r="S15" s="4"/>
      <c r="T15" s="7"/>
      <c r="U15" s="26"/>
      <c r="V15" s="27"/>
      <c r="W15" s="43"/>
      <c r="X15" s="7"/>
      <c r="Y15" s="42"/>
      <c r="Z15" s="27">
        <f t="shared" ref="Z15:Z18" si="0">+B15+F15+R15+V15+J15</f>
        <v>9</v>
      </c>
      <c r="AA15" s="7">
        <f>+D15+H15+T15+X15+L15</f>
        <v>143986.47999999998</v>
      </c>
    </row>
    <row r="16" spans="1:27" s="6" customFormat="1" ht="35.1" customHeight="1" x14ac:dyDescent="0.2">
      <c r="A16" s="35" t="s">
        <v>3</v>
      </c>
      <c r="B16" s="16"/>
      <c r="C16" s="4"/>
      <c r="D16" s="7"/>
      <c r="E16" s="26"/>
      <c r="F16" s="23"/>
      <c r="G16" s="4"/>
      <c r="H16" s="7"/>
      <c r="I16" s="26"/>
      <c r="J16" s="23"/>
      <c r="K16" s="4"/>
      <c r="L16" s="7"/>
      <c r="M16" s="26"/>
      <c r="N16" s="27"/>
      <c r="O16" s="4"/>
      <c r="P16" s="7"/>
      <c r="Q16" s="26"/>
      <c r="R16" s="27"/>
      <c r="S16" s="4"/>
      <c r="T16" s="7"/>
      <c r="U16" s="26"/>
      <c r="V16" s="27"/>
      <c r="W16" s="4"/>
      <c r="X16" s="7"/>
      <c r="Y16" s="26"/>
      <c r="Z16" s="27">
        <f t="shared" si="0"/>
        <v>0</v>
      </c>
      <c r="AA16" s="7">
        <f t="shared" ref="AA16:AA18" si="1">+D16+H16+T16+X16+L16</f>
        <v>0</v>
      </c>
    </row>
    <row r="17" spans="1:28" s="6" customFormat="1" ht="35.1" customHeight="1" x14ac:dyDescent="0.2">
      <c r="A17" s="10" t="s">
        <v>1</v>
      </c>
      <c r="B17" s="17"/>
      <c r="C17" s="4"/>
      <c r="D17" s="8"/>
      <c r="E17" s="26"/>
      <c r="F17" s="24"/>
      <c r="G17" s="4"/>
      <c r="H17" s="8"/>
      <c r="I17" s="26"/>
      <c r="J17" s="24"/>
      <c r="K17" s="4"/>
      <c r="L17" s="8"/>
      <c r="M17" s="26"/>
      <c r="N17" s="28"/>
      <c r="O17" s="4"/>
      <c r="P17" s="8"/>
      <c r="Q17" s="26"/>
      <c r="R17" s="28"/>
      <c r="S17" s="4"/>
      <c r="T17" s="8"/>
      <c r="U17" s="26"/>
      <c r="V17" s="28"/>
      <c r="W17" s="43"/>
      <c r="X17" s="8"/>
      <c r="Y17" s="42"/>
      <c r="Z17" s="27">
        <f t="shared" si="0"/>
        <v>0</v>
      </c>
      <c r="AA17" s="7">
        <f t="shared" si="1"/>
        <v>0</v>
      </c>
      <c r="AB17" s="46"/>
    </row>
    <row r="18" spans="1:28" s="6" customFormat="1" ht="35.1" customHeight="1" x14ac:dyDescent="0.2">
      <c r="A18" s="12" t="s">
        <v>0</v>
      </c>
      <c r="B18" s="16"/>
      <c r="C18" s="4"/>
      <c r="D18" s="5"/>
      <c r="E18" s="26"/>
      <c r="F18" s="44">
        <v>47</v>
      </c>
      <c r="G18" s="43">
        <f>+F18/$Z$18</f>
        <v>1</v>
      </c>
      <c r="H18" s="5">
        <v>21584.980000000007</v>
      </c>
      <c r="I18" s="42">
        <f>+H18/$AA$18</f>
        <v>1</v>
      </c>
      <c r="J18" s="23"/>
      <c r="K18" s="4"/>
      <c r="L18" s="5"/>
      <c r="M18" s="26"/>
      <c r="N18" s="27"/>
      <c r="O18" s="4"/>
      <c r="P18" s="5"/>
      <c r="Q18" s="26"/>
      <c r="R18" s="27"/>
      <c r="S18" s="4"/>
      <c r="T18" s="5"/>
      <c r="U18" s="26"/>
      <c r="V18" s="27"/>
      <c r="W18" s="4"/>
      <c r="X18" s="5"/>
      <c r="Y18" s="26"/>
      <c r="Z18" s="27">
        <f t="shared" si="0"/>
        <v>47</v>
      </c>
      <c r="AA18" s="7">
        <f t="shared" si="1"/>
        <v>21584.980000000007</v>
      </c>
    </row>
    <row r="19" spans="1:28" s="6" customFormat="1" ht="35.1" customHeight="1" x14ac:dyDescent="0.2">
      <c r="A19" s="10" t="s">
        <v>16</v>
      </c>
      <c r="B19" s="45">
        <v>4</v>
      </c>
      <c r="C19" s="43">
        <f>+B19/$Z$19</f>
        <v>8.5287846481876331E-3</v>
      </c>
      <c r="D19" s="7">
        <v>13667.570000000002</v>
      </c>
      <c r="E19" s="42">
        <f>+D19/$AA$19</f>
        <v>2.9337789119828341E-2</v>
      </c>
      <c r="F19" s="44">
        <v>316</v>
      </c>
      <c r="G19" s="43">
        <f>+F19/$Z$19</f>
        <v>0.67377398720682302</v>
      </c>
      <c r="H19" s="7">
        <v>314111.89999999991</v>
      </c>
      <c r="I19" s="42">
        <f>+H19/$AA$19</f>
        <v>0.67424923978648754</v>
      </c>
      <c r="J19" s="44">
        <v>62</v>
      </c>
      <c r="K19" s="43">
        <f>+J19/$Z$19</f>
        <v>0.13219616204690832</v>
      </c>
      <c r="L19" s="7">
        <v>59941.13</v>
      </c>
      <c r="M19" s="42">
        <f>+L19/$AA$19</f>
        <v>0.12866517102485781</v>
      </c>
      <c r="N19" s="27"/>
      <c r="O19" s="4"/>
      <c r="P19" s="7"/>
      <c r="Q19" s="26"/>
      <c r="R19" s="27"/>
      <c r="S19" s="4"/>
      <c r="T19" s="7"/>
      <c r="U19" s="26"/>
      <c r="V19" s="27">
        <v>87</v>
      </c>
      <c r="W19" s="43">
        <f>+V19/$Z$19</f>
        <v>0.18550106609808104</v>
      </c>
      <c r="X19" s="7">
        <v>78148.52</v>
      </c>
      <c r="Y19" s="42">
        <f>+X19/$AA$19</f>
        <v>0.16774780006882622</v>
      </c>
      <c r="Z19" s="27">
        <f>+B19+F19+R19+V19+J19</f>
        <v>469</v>
      </c>
      <c r="AA19" s="7">
        <f>+D19+H19+T19+X19+L19</f>
        <v>465869.11999999994</v>
      </c>
    </row>
    <row r="20" spans="1:28" s="9" customFormat="1" ht="35.1" customHeight="1" x14ac:dyDescent="0.25">
      <c r="A20" s="29" t="s">
        <v>4</v>
      </c>
      <c r="B20" s="30">
        <v>38</v>
      </c>
      <c r="C20" s="47">
        <v>2.2551928783382788E-2</v>
      </c>
      <c r="D20" s="32">
        <v>184301.56</v>
      </c>
      <c r="E20" s="48">
        <v>4.5239844010999952E-2</v>
      </c>
      <c r="F20" s="30">
        <f t="shared" ref="F20" si="2">+SUM(F15:F19)</f>
        <v>370</v>
      </c>
      <c r="G20" s="47">
        <f>+F20/$Z$20</f>
        <v>0.70476190476190481</v>
      </c>
      <c r="H20" s="32">
        <f>+SUM(H15:H19)</f>
        <v>440876.7099999999</v>
      </c>
      <c r="I20" s="48">
        <f>+H20/$AA$20</f>
        <v>0.69820775535205537</v>
      </c>
      <c r="J20" s="30">
        <f t="shared" ref="J20" si="3">+SUM(J15:J19)</f>
        <v>62</v>
      </c>
      <c r="K20" s="47">
        <f t="shared" ref="K20" si="4">+J20/$Z$20</f>
        <v>0.1180952380952381</v>
      </c>
      <c r="L20" s="32">
        <f t="shared" ref="L20" si="5">+SUM(L15:L19)</f>
        <v>59941.13</v>
      </c>
      <c r="M20" s="48">
        <f t="shared" ref="M20" si="6">+L20/$AA$20</f>
        <v>9.492758606043343E-2</v>
      </c>
      <c r="N20" s="34"/>
      <c r="O20" s="31"/>
      <c r="P20" s="32"/>
      <c r="Q20" s="33"/>
      <c r="R20" s="34"/>
      <c r="S20" s="31"/>
      <c r="T20" s="32"/>
      <c r="U20" s="33"/>
      <c r="V20" s="30">
        <f t="shared" ref="V20" si="7">+SUM(V15:V19)</f>
        <v>87</v>
      </c>
      <c r="W20" s="47">
        <f>+V20/$Z$20</f>
        <v>0.1657142857142857</v>
      </c>
      <c r="X20" s="32">
        <f>+SUM(X15:X19)</f>
        <v>78148.52</v>
      </c>
      <c r="Y20" s="48">
        <f>+X20/$AA$20</f>
        <v>0.12376227071120455</v>
      </c>
      <c r="Z20" s="34">
        <f>+SUM(Z15:Z19)</f>
        <v>525</v>
      </c>
      <c r="AA20" s="32">
        <f>+SUM(AA15:AA19)</f>
        <v>631440.57999999996</v>
      </c>
    </row>
    <row r="21" spans="1:28" ht="18.75" customHeight="1" x14ac:dyDescent="0.25"/>
    <row r="22" spans="1:28" s="1" customFormat="1" x14ac:dyDescent="0.25">
      <c r="A22" s="22" t="s">
        <v>17</v>
      </c>
      <c r="B22" s="15"/>
      <c r="F22" s="15"/>
      <c r="J22" s="15"/>
    </row>
    <row r="23" spans="1:28" s="1" customFormat="1" x14ac:dyDescent="0.25">
      <c r="A23" s="22"/>
      <c r="B23" s="15"/>
      <c r="F23" s="15"/>
      <c r="J23" s="15"/>
    </row>
    <row r="24" spans="1:28" s="1" customFormat="1" x14ac:dyDescent="0.25">
      <c r="B24" s="15"/>
      <c r="F24" s="15"/>
      <c r="J24" s="15"/>
    </row>
    <row r="25" spans="1:28" x14ac:dyDescent="0.25">
      <c r="A25" s="1"/>
      <c r="B25" s="15"/>
      <c r="C25" s="1"/>
      <c r="D25" s="1"/>
      <c r="E25" s="1"/>
    </row>
    <row r="26" spans="1:28" x14ac:dyDescent="0.25">
      <c r="A26" s="1"/>
      <c r="B26" s="15"/>
      <c r="C26" s="1"/>
      <c r="D26" s="1"/>
      <c r="E26" s="1"/>
    </row>
    <row r="27" spans="1:28" x14ac:dyDescent="0.25">
      <c r="A27" s="1"/>
      <c r="B27" s="15"/>
      <c r="C27" s="1"/>
      <c r="D27" s="1"/>
      <c r="E27" s="1"/>
    </row>
    <row r="28" spans="1:28" x14ac:dyDescent="0.25">
      <c r="A28" s="1"/>
      <c r="B28" s="15"/>
      <c r="C28" s="1"/>
      <c r="D28" s="1"/>
      <c r="E28" s="1"/>
    </row>
    <row r="29" spans="1:28" x14ac:dyDescent="0.25">
      <c r="A29" s="1"/>
      <c r="B29" s="15"/>
      <c r="C29" s="1"/>
      <c r="D29" s="1"/>
      <c r="E29" s="1"/>
    </row>
    <row r="30" spans="1:28" x14ac:dyDescent="0.25">
      <c r="A30" s="1"/>
      <c r="B30" s="15"/>
      <c r="C30" s="1"/>
      <c r="D30" s="1"/>
      <c r="E30" s="1"/>
    </row>
    <row r="31" spans="1:28" x14ac:dyDescent="0.25">
      <c r="A31" s="1"/>
      <c r="B31" s="15"/>
      <c r="C31" s="1"/>
      <c r="D31" s="1"/>
      <c r="E31" s="1"/>
    </row>
  </sheetData>
  <mergeCells count="9">
    <mergeCell ref="Z13:AA13"/>
    <mergeCell ref="B12:Y12"/>
    <mergeCell ref="A13:A14"/>
    <mergeCell ref="B13:E13"/>
    <mergeCell ref="F13:I13"/>
    <mergeCell ref="J13:M13"/>
    <mergeCell ref="N13:Q13"/>
    <mergeCell ref="R13:U13"/>
    <mergeCell ref="V13:Y13"/>
  </mergeCells>
  <pageMargins left="0.39370078740157483" right="0" top="0.55118110236220474" bottom="0.55118110236220474" header="0.31496062992125984" footer="0.31496062992125984"/>
  <pageSetup paperSize="8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tabSelected="1" topLeftCell="I1" zoomScaleNormal="100" workbookViewId="0">
      <selection activeCell="AB15" sqref="AB15:AC20"/>
    </sheetView>
  </sheetViews>
  <sheetFormatPr baseColWidth="10" defaultColWidth="9.140625" defaultRowHeight="15" x14ac:dyDescent="0.25"/>
  <cols>
    <col min="1" max="1" width="24.7109375" customWidth="1"/>
    <col min="2" max="2" width="9.7109375" style="18" customWidth="1"/>
    <col min="3" max="3" width="12.7109375" customWidth="1"/>
    <col min="4" max="4" width="18.140625" customWidth="1"/>
    <col min="5" max="5" width="10.85546875" customWidth="1"/>
    <col min="6" max="6" width="9.85546875" style="18" customWidth="1"/>
    <col min="7" max="7" width="12.140625" customWidth="1"/>
    <col min="8" max="8" width="17.7109375" customWidth="1"/>
    <col min="9" max="9" width="9.7109375" customWidth="1"/>
    <col min="10" max="10" width="9.7109375" style="18" customWidth="1"/>
    <col min="11" max="11" width="11.42578125" customWidth="1"/>
    <col min="12" max="12" width="17.7109375" customWidth="1"/>
    <col min="13" max="15" width="9.7109375" customWidth="1"/>
    <col min="16" max="16" width="17.7109375" customWidth="1"/>
    <col min="17" max="17" width="9.7109375" customWidth="1"/>
    <col min="18" max="18" width="9.140625" customWidth="1"/>
    <col min="19" max="19" width="12.42578125" customWidth="1"/>
    <col min="20" max="20" width="17.7109375" customWidth="1"/>
    <col min="21" max="22" width="9.7109375" customWidth="1"/>
    <col min="23" max="23" width="12.5703125" customWidth="1"/>
    <col min="24" max="24" width="17.7109375" customWidth="1"/>
    <col min="25" max="26" width="9.7109375" customWidth="1"/>
    <col min="27" max="27" width="13" bestFit="1" customWidth="1"/>
    <col min="28" max="28" width="17.7109375" customWidth="1"/>
    <col min="29" max="29" width="11.7109375" bestFit="1" customWidth="1"/>
  </cols>
  <sheetData>
    <row r="1" spans="1:29" x14ac:dyDescent="0.25">
      <c r="A1" s="1"/>
      <c r="B1" s="15"/>
      <c r="C1" s="1"/>
      <c r="D1" s="1"/>
      <c r="E1" s="1"/>
      <c r="F1" s="15"/>
      <c r="G1" s="1"/>
      <c r="H1" s="1"/>
      <c r="I1" s="1"/>
    </row>
    <row r="2" spans="1:29" x14ac:dyDescent="0.25">
      <c r="A2" s="1"/>
      <c r="B2" s="15"/>
      <c r="C2" s="1"/>
      <c r="D2" s="1"/>
      <c r="E2" s="1"/>
      <c r="F2" s="15"/>
      <c r="G2" s="1"/>
      <c r="H2" s="1"/>
      <c r="I2" s="1"/>
    </row>
    <row r="3" spans="1:29" x14ac:dyDescent="0.25">
      <c r="A3" s="1"/>
      <c r="B3" s="15"/>
      <c r="C3" s="1"/>
      <c r="D3" s="1"/>
      <c r="E3" s="1"/>
      <c r="F3" s="15"/>
      <c r="G3" s="1"/>
      <c r="H3" s="1"/>
      <c r="I3" s="1"/>
    </row>
    <row r="4" spans="1:29" x14ac:dyDescent="0.25">
      <c r="A4" s="1"/>
      <c r="B4" s="15"/>
      <c r="C4" s="1"/>
      <c r="D4" s="1"/>
      <c r="E4" s="1"/>
      <c r="F4" s="15"/>
      <c r="G4" s="1"/>
      <c r="H4" s="1"/>
      <c r="I4" s="1"/>
    </row>
    <row r="5" spans="1:29" x14ac:dyDescent="0.25">
      <c r="A5" s="1"/>
      <c r="B5" s="15"/>
      <c r="C5" s="1"/>
      <c r="D5" s="1"/>
      <c r="E5" s="1"/>
      <c r="F5" s="15"/>
      <c r="G5" s="1"/>
      <c r="H5" s="1"/>
      <c r="I5" s="1"/>
    </row>
    <row r="6" spans="1:29" ht="30.75" customHeight="1" x14ac:dyDescent="0.25">
      <c r="A6" s="39" t="s">
        <v>20</v>
      </c>
      <c r="B6" s="15"/>
      <c r="C6" s="1"/>
      <c r="D6" s="1"/>
      <c r="E6" s="1"/>
      <c r="F6" s="15"/>
      <c r="G6" s="1"/>
      <c r="H6" s="1"/>
      <c r="I6" s="1"/>
    </row>
    <row r="7" spans="1:29" ht="6.75" customHeight="1" x14ac:dyDescent="0.25">
      <c r="A7" s="2"/>
      <c r="B7" s="15"/>
      <c r="C7" s="1"/>
      <c r="D7" s="1"/>
      <c r="E7" s="1"/>
      <c r="F7" s="15"/>
      <c r="G7" s="1"/>
      <c r="H7" s="1"/>
      <c r="I7" s="1"/>
    </row>
    <row r="8" spans="1:29" ht="24.75" customHeight="1" x14ac:dyDescent="0.25">
      <c r="A8" s="36" t="s">
        <v>19</v>
      </c>
      <c r="B8" s="37"/>
      <c r="C8" s="38"/>
      <c r="D8" s="38"/>
      <c r="E8" s="20"/>
      <c r="F8" s="15"/>
      <c r="G8" s="1"/>
      <c r="H8" s="1"/>
      <c r="I8" s="1"/>
    </row>
    <row r="9" spans="1:29" ht="34.5" customHeight="1" x14ac:dyDescent="0.25">
      <c r="A9" s="40" t="s">
        <v>21</v>
      </c>
      <c r="B9" s="40"/>
      <c r="C9" s="40"/>
      <c r="D9" s="40"/>
      <c r="E9" s="1"/>
      <c r="F9" s="15"/>
      <c r="G9" s="1"/>
      <c r="H9" s="1"/>
      <c r="I9" s="1"/>
    </row>
    <row r="10" spans="1:29" ht="13.5" customHeight="1" x14ac:dyDescent="0.25">
      <c r="A10" s="21"/>
      <c r="B10" s="14"/>
      <c r="C10" s="1"/>
      <c r="D10" s="1"/>
      <c r="E10" s="1"/>
      <c r="F10" s="15"/>
      <c r="G10" s="1"/>
      <c r="H10" s="1"/>
      <c r="I10" s="1"/>
    </row>
    <row r="11" spans="1:29" ht="16.5" customHeight="1" x14ac:dyDescent="0.25">
      <c r="A11" s="1"/>
      <c r="B11" s="15"/>
      <c r="C11" s="1"/>
      <c r="D11" s="1"/>
      <c r="E11" s="1"/>
      <c r="F11" s="15"/>
      <c r="G11" s="1"/>
      <c r="H11" s="1"/>
      <c r="I11" s="1"/>
    </row>
    <row r="12" spans="1:29" ht="39" customHeight="1" x14ac:dyDescent="0.25">
      <c r="A12" s="3"/>
      <c r="B12" s="53" t="s">
        <v>10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5"/>
    </row>
    <row r="13" spans="1:29" ht="30" customHeight="1" x14ac:dyDescent="0.25">
      <c r="A13" s="56" t="s">
        <v>18</v>
      </c>
      <c r="B13" s="58" t="s">
        <v>7</v>
      </c>
      <c r="C13" s="59"/>
      <c r="D13" s="59"/>
      <c r="E13" s="60"/>
      <c r="F13" s="59" t="s">
        <v>5</v>
      </c>
      <c r="G13" s="59"/>
      <c r="H13" s="59"/>
      <c r="I13" s="60"/>
      <c r="J13" s="59" t="s">
        <v>6</v>
      </c>
      <c r="K13" s="59"/>
      <c r="L13" s="59"/>
      <c r="M13" s="60"/>
      <c r="N13" s="59" t="s">
        <v>15</v>
      </c>
      <c r="O13" s="59"/>
      <c r="P13" s="59"/>
      <c r="Q13" s="60"/>
      <c r="R13" s="59" t="s">
        <v>8</v>
      </c>
      <c r="S13" s="59"/>
      <c r="T13" s="59"/>
      <c r="U13" s="60"/>
      <c r="V13" s="59" t="s">
        <v>9</v>
      </c>
      <c r="W13" s="59"/>
      <c r="X13" s="59"/>
      <c r="Y13" s="60"/>
      <c r="Z13" s="51" t="s">
        <v>22</v>
      </c>
      <c r="AA13" s="52"/>
    </row>
    <row r="14" spans="1:29" ht="30" customHeight="1" x14ac:dyDescent="0.25">
      <c r="A14" s="57"/>
      <c r="B14" s="13" t="s">
        <v>11</v>
      </c>
      <c r="C14" s="19" t="s">
        <v>13</v>
      </c>
      <c r="D14" s="13" t="s">
        <v>12</v>
      </c>
      <c r="E14" s="25" t="s">
        <v>14</v>
      </c>
      <c r="F14" s="11" t="s">
        <v>11</v>
      </c>
      <c r="G14" s="19" t="s">
        <v>13</v>
      </c>
      <c r="H14" s="13" t="s">
        <v>12</v>
      </c>
      <c r="I14" s="25" t="s">
        <v>14</v>
      </c>
      <c r="J14" s="11" t="s">
        <v>11</v>
      </c>
      <c r="K14" s="19" t="s">
        <v>13</v>
      </c>
      <c r="L14" s="13" t="s">
        <v>12</v>
      </c>
      <c r="M14" s="25" t="s">
        <v>14</v>
      </c>
      <c r="N14" s="11" t="s">
        <v>11</v>
      </c>
      <c r="O14" s="19" t="s">
        <v>13</v>
      </c>
      <c r="P14" s="13" t="s">
        <v>12</v>
      </c>
      <c r="Q14" s="25" t="s">
        <v>14</v>
      </c>
      <c r="R14" s="11" t="s">
        <v>11</v>
      </c>
      <c r="S14" s="19" t="s">
        <v>13</v>
      </c>
      <c r="T14" s="13" t="s">
        <v>12</v>
      </c>
      <c r="U14" s="25" t="s">
        <v>14</v>
      </c>
      <c r="V14" s="11" t="s">
        <v>11</v>
      </c>
      <c r="W14" s="19" t="s">
        <v>13</v>
      </c>
      <c r="X14" s="13" t="s">
        <v>12</v>
      </c>
      <c r="Y14" s="25" t="s">
        <v>14</v>
      </c>
      <c r="Z14" s="11" t="s">
        <v>11</v>
      </c>
      <c r="AA14" s="41" t="s">
        <v>23</v>
      </c>
    </row>
    <row r="15" spans="1:29" s="6" customFormat="1" ht="35.1" customHeight="1" x14ac:dyDescent="0.2">
      <c r="A15" s="10" t="s">
        <v>2</v>
      </c>
      <c r="B15" s="45">
        <v>1</v>
      </c>
      <c r="C15" s="43">
        <f>+B15/$Z$15</f>
        <v>9.0909090909090912E-2</v>
      </c>
      <c r="D15" s="7">
        <v>21500.149999999998</v>
      </c>
      <c r="E15" s="42">
        <f>+D15/$AA$15</f>
        <v>4.2727169984050573E-2</v>
      </c>
      <c r="F15" s="44">
        <v>8</v>
      </c>
      <c r="G15" s="43">
        <f>+F15/$Z$15</f>
        <v>0.72727272727272729</v>
      </c>
      <c r="H15" s="7">
        <v>397297.51999999979</v>
      </c>
      <c r="I15" s="42">
        <f>+H15/$AA$15</f>
        <v>0.78954791809739577</v>
      </c>
      <c r="J15" s="44"/>
      <c r="K15" s="43"/>
      <c r="L15" s="7"/>
      <c r="M15" s="42"/>
      <c r="N15" s="27"/>
      <c r="O15" s="4"/>
      <c r="P15" s="7"/>
      <c r="Q15" s="26"/>
      <c r="R15" s="27"/>
      <c r="S15" s="4"/>
      <c r="T15" s="7"/>
      <c r="U15" s="26"/>
      <c r="V15" s="27">
        <v>2</v>
      </c>
      <c r="W15" s="43">
        <f>+V15/$Z$15</f>
        <v>0.18181818181818182</v>
      </c>
      <c r="X15" s="7">
        <v>84398.54</v>
      </c>
      <c r="Y15" s="42">
        <f>+X15/$AA$15</f>
        <v>0.16772491191855365</v>
      </c>
      <c r="Z15" s="27">
        <f t="shared" ref="Z15:Z18" si="0">+B15+F15+R15+V15+J15</f>
        <v>11</v>
      </c>
      <c r="AA15" s="7">
        <f>+D15+H15+T15+X15+L15</f>
        <v>503196.20999999979</v>
      </c>
      <c r="AB15" s="50"/>
      <c r="AC15" s="50"/>
    </row>
    <row r="16" spans="1:29" s="6" customFormat="1" ht="35.1" customHeight="1" x14ac:dyDescent="0.2">
      <c r="A16" s="35" t="s">
        <v>3</v>
      </c>
      <c r="B16" s="16"/>
      <c r="C16" s="4"/>
      <c r="D16" s="7"/>
      <c r="E16" s="26"/>
      <c r="F16" s="23"/>
      <c r="G16" s="4"/>
      <c r="H16" s="7"/>
      <c r="I16" s="26"/>
      <c r="J16" s="23"/>
      <c r="K16" s="4"/>
      <c r="L16" s="7"/>
      <c r="M16" s="26"/>
      <c r="N16" s="27"/>
      <c r="O16" s="4"/>
      <c r="P16" s="7"/>
      <c r="Q16" s="26"/>
      <c r="R16" s="27"/>
      <c r="S16" s="4"/>
      <c r="T16" s="7"/>
      <c r="U16" s="26"/>
      <c r="V16" s="27"/>
      <c r="W16" s="4"/>
      <c r="X16" s="7"/>
      <c r="Y16" s="26"/>
      <c r="Z16" s="27">
        <f t="shared" si="0"/>
        <v>0</v>
      </c>
      <c r="AA16" s="7">
        <f t="shared" ref="AA16:AA18" si="1">+D16+H16+T16+X16+L16</f>
        <v>0</v>
      </c>
      <c r="AB16" s="50"/>
      <c r="AC16" s="50"/>
    </row>
    <row r="17" spans="1:29" s="6" customFormat="1" ht="35.1" customHeight="1" x14ac:dyDescent="0.2">
      <c r="A17" s="10" t="s">
        <v>1</v>
      </c>
      <c r="B17" s="17"/>
      <c r="C17" s="4"/>
      <c r="D17" s="8"/>
      <c r="E17" s="26"/>
      <c r="F17" s="24"/>
      <c r="G17" s="4"/>
      <c r="H17" s="8"/>
      <c r="I17" s="26"/>
      <c r="J17" s="24"/>
      <c r="K17" s="4"/>
      <c r="L17" s="8"/>
      <c r="M17" s="26"/>
      <c r="N17" s="28"/>
      <c r="O17" s="4"/>
      <c r="P17" s="8"/>
      <c r="Q17" s="26"/>
      <c r="R17" s="28"/>
      <c r="S17" s="4"/>
      <c r="T17" s="8"/>
      <c r="U17" s="26"/>
      <c r="V17" s="28">
        <v>1</v>
      </c>
      <c r="W17" s="43">
        <f>+V17/$Z$17</f>
        <v>1</v>
      </c>
      <c r="X17" s="8">
        <v>10000</v>
      </c>
      <c r="Y17" s="42">
        <f>+X17/$AA$17</f>
        <v>1</v>
      </c>
      <c r="Z17" s="27">
        <f t="shared" si="0"/>
        <v>1</v>
      </c>
      <c r="AA17" s="7">
        <f t="shared" si="1"/>
        <v>10000</v>
      </c>
      <c r="AB17" s="50"/>
      <c r="AC17" s="50"/>
    </row>
    <row r="18" spans="1:29" s="6" customFormat="1" ht="35.1" customHeight="1" x14ac:dyDescent="0.2">
      <c r="A18" s="12" t="s">
        <v>0</v>
      </c>
      <c r="B18" s="16"/>
      <c r="C18" s="4"/>
      <c r="D18" s="5"/>
      <c r="E18" s="26"/>
      <c r="F18" s="44">
        <v>62</v>
      </c>
      <c r="G18" s="43">
        <f>+F18/$Z$18</f>
        <v>1</v>
      </c>
      <c r="H18" s="5">
        <v>26113.35</v>
      </c>
      <c r="I18" s="42">
        <f>+H18/$AA$18</f>
        <v>1</v>
      </c>
      <c r="J18" s="23"/>
      <c r="K18" s="4"/>
      <c r="L18" s="5"/>
      <c r="M18" s="26"/>
      <c r="N18" s="27"/>
      <c r="O18" s="4"/>
      <c r="P18" s="5"/>
      <c r="Q18" s="26"/>
      <c r="R18" s="27"/>
      <c r="S18" s="4"/>
      <c r="T18" s="5"/>
      <c r="U18" s="26"/>
      <c r="V18" s="27"/>
      <c r="W18" s="4"/>
      <c r="X18" s="5"/>
      <c r="Y18" s="26"/>
      <c r="Z18" s="27">
        <f t="shared" si="0"/>
        <v>62</v>
      </c>
      <c r="AA18" s="7">
        <f t="shared" si="1"/>
        <v>26113.35</v>
      </c>
      <c r="AB18" s="50"/>
      <c r="AC18" s="50"/>
    </row>
    <row r="19" spans="1:29" s="6" customFormat="1" ht="35.1" customHeight="1" x14ac:dyDescent="0.2">
      <c r="A19" s="10" t="s">
        <v>16</v>
      </c>
      <c r="B19" s="45">
        <v>34</v>
      </c>
      <c r="C19" s="43">
        <f>+B19/$Z$19</f>
        <v>2.7441485068603711E-2</v>
      </c>
      <c r="D19" s="7">
        <v>105652.40999999996</v>
      </c>
      <c r="E19" s="42">
        <f>+D19/$AA$19</f>
        <v>6.6498008318361723E-2</v>
      </c>
      <c r="F19" s="44">
        <v>872</v>
      </c>
      <c r="G19" s="43">
        <f>+F19/$Z$19</f>
        <v>0.70379338175948347</v>
      </c>
      <c r="H19" s="7">
        <v>1008761.2400000005</v>
      </c>
      <c r="I19" s="42">
        <f>+H19/$AA$19</f>
        <v>0.63491796664894762</v>
      </c>
      <c r="J19" s="44">
        <v>140</v>
      </c>
      <c r="K19" s="43">
        <f>+J19/$Z$19</f>
        <v>0.11299435028248588</v>
      </c>
      <c r="L19" s="7">
        <v>275217.90999999992</v>
      </c>
      <c r="M19" s="42">
        <f>+L19/$AA$19</f>
        <v>0.17322314624476742</v>
      </c>
      <c r="N19" s="27"/>
      <c r="O19" s="4"/>
      <c r="P19" s="7"/>
      <c r="Q19" s="26"/>
      <c r="R19" s="27"/>
      <c r="S19" s="4"/>
      <c r="T19" s="7"/>
      <c r="U19" s="26"/>
      <c r="V19" s="27">
        <v>193</v>
      </c>
      <c r="W19" s="43">
        <f>+V19/$Z$19</f>
        <v>0.15577078288942695</v>
      </c>
      <c r="X19" s="7">
        <v>199174.07</v>
      </c>
      <c r="Y19" s="42">
        <f>+X19/$AA$19</f>
        <v>0.12536087878792321</v>
      </c>
      <c r="Z19" s="27">
        <f>+B19+F19+R19+V19+J19</f>
        <v>1239</v>
      </c>
      <c r="AA19" s="7">
        <f>+D19+H19+T19+X19+L19</f>
        <v>1588805.6300000004</v>
      </c>
      <c r="AB19" s="50"/>
      <c r="AC19" s="50"/>
    </row>
    <row r="20" spans="1:29" s="9" customFormat="1" ht="35.1" customHeight="1" x14ac:dyDescent="0.25">
      <c r="A20" s="29" t="s">
        <v>4</v>
      </c>
      <c r="B20" s="30">
        <v>38</v>
      </c>
      <c r="C20" s="47">
        <v>2.2551928783382788E-2</v>
      </c>
      <c r="D20" s="32">
        <v>184301.56</v>
      </c>
      <c r="E20" s="48">
        <v>4.5239844010999952E-2</v>
      </c>
      <c r="F20" s="30">
        <f t="shared" ref="F20" si="2">+SUM(F15:F19)</f>
        <v>942</v>
      </c>
      <c r="G20" s="47">
        <f>+F20/$Z$20</f>
        <v>0.71744097486671743</v>
      </c>
      <c r="H20" s="32">
        <f>+SUM(H15:H19)</f>
        <v>1432172.1100000003</v>
      </c>
      <c r="I20" s="48">
        <f>+H20/$AA$20</f>
        <v>0.67297678092321689</v>
      </c>
      <c r="J20" s="30">
        <f t="shared" ref="J20" si="3">+SUM(J15:J19)</f>
        <v>140</v>
      </c>
      <c r="K20" s="47">
        <f t="shared" ref="K20" si="4">+J20/$Z$20</f>
        <v>0.10662604722010663</v>
      </c>
      <c r="L20" s="32">
        <f t="shared" ref="L20" si="5">+SUM(L15:L19)</f>
        <v>275217.90999999992</v>
      </c>
      <c r="M20" s="48">
        <f t="shared" ref="M20" si="6">+L20/$AA$20</f>
        <v>0.12932472419408833</v>
      </c>
      <c r="N20" s="34"/>
      <c r="O20" s="31"/>
      <c r="P20" s="32"/>
      <c r="Q20" s="33"/>
      <c r="R20" s="34"/>
      <c r="S20" s="31"/>
      <c r="T20" s="32"/>
      <c r="U20" s="33"/>
      <c r="V20" s="30">
        <f t="shared" ref="V20" si="7">+SUM(V15:V19)</f>
        <v>196</v>
      </c>
      <c r="W20" s="47">
        <f>+V20/$Z$20</f>
        <v>0.14927646610814926</v>
      </c>
      <c r="X20" s="32">
        <f>+SUM(X15:X19)</f>
        <v>293572.61</v>
      </c>
      <c r="Y20" s="48">
        <f>+X20/$AA$20</f>
        <v>0.13794958627216036</v>
      </c>
      <c r="Z20" s="34">
        <f>+SUM(Z15:Z19)</f>
        <v>1313</v>
      </c>
      <c r="AA20" s="32">
        <f>+SUM(AA15:AA19)</f>
        <v>2128115.1900000004</v>
      </c>
      <c r="AB20" s="50"/>
      <c r="AC20" s="50"/>
    </row>
    <row r="21" spans="1:29" ht="18.75" customHeight="1" x14ac:dyDescent="0.25"/>
    <row r="22" spans="1:29" s="1" customFormat="1" x14ac:dyDescent="0.25">
      <c r="A22" s="22" t="s">
        <v>17</v>
      </c>
      <c r="B22" s="15"/>
      <c r="F22" s="15"/>
      <c r="J22" s="15"/>
    </row>
    <row r="23" spans="1:29" s="1" customFormat="1" x14ac:dyDescent="0.25">
      <c r="A23" s="22"/>
      <c r="B23" s="15"/>
      <c r="F23" s="15"/>
      <c r="J23" s="15"/>
    </row>
    <row r="24" spans="1:29" s="1" customFormat="1" x14ac:dyDescent="0.25">
      <c r="B24" s="15"/>
      <c r="F24" s="15"/>
      <c r="J24" s="15"/>
    </row>
    <row r="25" spans="1:29" x14ac:dyDescent="0.25">
      <c r="A25" s="1"/>
      <c r="B25" s="15"/>
      <c r="C25" s="1"/>
      <c r="D25" s="1"/>
      <c r="E25" s="1"/>
    </row>
    <row r="26" spans="1:29" x14ac:dyDescent="0.25">
      <c r="A26" s="1"/>
      <c r="B26" s="15"/>
      <c r="C26" s="1"/>
      <c r="D26" s="1"/>
      <c r="E26" s="1"/>
    </row>
    <row r="27" spans="1:29" x14ac:dyDescent="0.25">
      <c r="A27" s="1"/>
      <c r="B27" s="15"/>
      <c r="C27" s="1"/>
      <c r="D27" s="1"/>
      <c r="E27" s="1"/>
    </row>
    <row r="28" spans="1:29" x14ac:dyDescent="0.25">
      <c r="A28" s="1"/>
      <c r="B28" s="15"/>
      <c r="C28" s="1"/>
      <c r="D28" s="1"/>
      <c r="E28" s="1"/>
    </row>
    <row r="29" spans="1:29" x14ac:dyDescent="0.25">
      <c r="A29" s="1"/>
      <c r="B29" s="15"/>
      <c r="C29" s="1"/>
      <c r="D29" s="1"/>
      <c r="E29" s="1"/>
    </row>
    <row r="30" spans="1:29" x14ac:dyDescent="0.25">
      <c r="A30" s="1"/>
      <c r="B30" s="15"/>
      <c r="C30" s="1"/>
      <c r="D30" s="1"/>
      <c r="E30" s="1"/>
    </row>
    <row r="31" spans="1:29" x14ac:dyDescent="0.25">
      <c r="A31" s="1"/>
      <c r="B31" s="15"/>
      <c r="C31" s="1"/>
      <c r="D31" s="1"/>
      <c r="E31" s="1"/>
    </row>
  </sheetData>
  <mergeCells count="9">
    <mergeCell ref="Z13:AA13"/>
    <mergeCell ref="A13:A14"/>
    <mergeCell ref="B12:Y12"/>
    <mergeCell ref="N13:Q13"/>
    <mergeCell ref="R13:U13"/>
    <mergeCell ref="V13:Y13"/>
    <mergeCell ref="B13:E13"/>
    <mergeCell ref="F13:I13"/>
    <mergeCell ref="J13:M13"/>
  </mergeCells>
  <pageMargins left="0.39370078740157483" right="0" top="0.55118110236220474" bottom="0.55118110236220474" header="0.31496062992125984" footer="0.31496062992125984"/>
  <pageSetup paperSize="8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CONTRACTACIO 1T17_regul</vt:lpstr>
      <vt:lpstr>CONTRACTACIO 2T17_regul</vt:lpstr>
      <vt:lpstr>CONTRACTACIO 3T17_regul</vt:lpstr>
      <vt:lpstr>CONTRACTACIO 4T17</vt:lpstr>
    </vt:vector>
  </TitlesOfParts>
  <Company>IMI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Alba Canal</cp:lastModifiedBy>
  <cp:lastPrinted>2017-04-24T10:05:20Z</cp:lastPrinted>
  <dcterms:created xsi:type="dcterms:W3CDTF">2016-02-03T12:33:15Z</dcterms:created>
  <dcterms:modified xsi:type="dcterms:W3CDTF">2018-03-12T15:29:06Z</dcterms:modified>
</cp:coreProperties>
</file>